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07"/>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data'!$A$2:$G$87</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6" i="8"/>
  <c r="F205" i="8"/>
  <c r="F204" i="8"/>
  <c r="F203" i="8"/>
  <c r="F202" i="8"/>
  <c r="F201" i="8"/>
  <c r="F200" i="8"/>
  <c r="F199" i="8"/>
  <c r="F198" i="8"/>
  <c r="F197" i="8"/>
  <c r="F196" i="8"/>
  <c r="F195" i="8"/>
  <c r="F194" i="8"/>
  <c r="F193" i="8"/>
  <c r="F208" i="8" s="1"/>
  <c r="C179" i="8"/>
  <c r="F187" i="8" s="1"/>
  <c r="F177"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C100" i="8"/>
  <c r="F104" i="8" s="1"/>
  <c r="F98" i="8"/>
  <c r="F96" i="8"/>
  <c r="F94" i="8"/>
  <c r="D77" i="8"/>
  <c r="G82" i="8" s="1"/>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212" i="8" l="1"/>
  <c r="F210" i="8"/>
  <c r="F214" i="8"/>
  <c r="G78" i="8"/>
  <c r="G79" i="8"/>
  <c r="G80" i="8"/>
  <c r="G81" i="8"/>
  <c r="F101" i="8"/>
  <c r="F103" i="8"/>
  <c r="F105" i="8"/>
  <c r="G136" i="8"/>
  <c r="G135" i="8"/>
  <c r="G134" i="8"/>
  <c r="G133" i="8"/>
  <c r="G132" i="8"/>
  <c r="G131" i="8"/>
  <c r="G130" i="8"/>
  <c r="G129" i="8"/>
  <c r="G128" i="8"/>
  <c r="F59" i="8"/>
  <c r="F61" i="8"/>
  <c r="F78" i="8"/>
  <c r="F79" i="8"/>
  <c r="F80" i="8"/>
  <c r="F81" i="8"/>
  <c r="F93" i="8"/>
  <c r="F95" i="8"/>
  <c r="F97" i="8"/>
  <c r="F99" i="8"/>
  <c r="F102" i="8"/>
  <c r="F136" i="8"/>
  <c r="F135" i="8"/>
  <c r="F134" i="8"/>
  <c r="F133" i="8"/>
  <c r="F132" i="8"/>
  <c r="F131" i="8"/>
  <c r="F130" i="8"/>
  <c r="F129" i="8"/>
  <c r="F128" i="8"/>
  <c r="F154" i="8"/>
  <c r="F155" i="8"/>
  <c r="F156" i="8"/>
  <c r="F157" i="8"/>
  <c r="F158" i="8"/>
  <c r="F159" i="8"/>
  <c r="F160" i="8"/>
  <c r="F161" i="8"/>
  <c r="F180" i="8"/>
  <c r="F182" i="8"/>
  <c r="F184" i="8"/>
  <c r="F186" i="8"/>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2" i="10" s="1"/>
  <c r="F151" i="10"/>
  <c r="F154" i="10"/>
  <c r="F156" i="10"/>
  <c r="F158" i="10"/>
  <c r="G158" i="11"/>
  <c r="G159" i="11"/>
  <c r="G160" i="11"/>
  <c r="G161" i="11"/>
  <c r="G162" i="11"/>
  <c r="G180" i="11"/>
  <c r="G181" i="11"/>
  <c r="G182" i="11"/>
  <c r="G183" i="11"/>
  <c r="G184" i="11"/>
  <c r="G154" i="8"/>
  <c r="G155" i="8"/>
  <c r="G156" i="8"/>
  <c r="G157" i="8"/>
  <c r="G158" i="8"/>
  <c r="G159" i="8"/>
  <c r="G160" i="8"/>
  <c r="G161" i="8"/>
  <c r="F175" i="8"/>
  <c r="F179" i="8" s="1"/>
  <c r="F178" i="8"/>
  <c r="F181" i="8"/>
  <c r="F183" i="8"/>
  <c r="F185"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8" i="11"/>
  <c r="F159" i="11"/>
  <c r="F160" i="11"/>
  <c r="F161" i="11"/>
  <c r="F162" i="11"/>
  <c r="F180" i="11"/>
  <c r="F181" i="11"/>
  <c r="F182" i="11"/>
  <c r="F183" i="11"/>
  <c r="F184" i="11"/>
  <c r="F100" i="8" l="1"/>
</calcChain>
</file>

<file path=xl/sharedStrings.xml><?xml version="1.0" encoding="utf-8"?>
<sst xmlns="http://schemas.openxmlformats.org/spreadsheetml/2006/main" count="2499" uniqueCount="1817">
  <si>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</si>
  <si>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</si>
  <si>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</si>
  <si>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</si>
  <si>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</si>
  <si>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</si>
  <si>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</si>
  <si>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</si>
  <si>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</si>
  <si>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</si>
  <si>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</si>
  <si>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</si>
  <si>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</si>
  <si>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</si>
  <si>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</si>
  <si>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</si>
  <si>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</si>
  <si>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</si>
  <si>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</si>
  <si>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</si>
  <si>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</si>
  <si>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</si>
  <si>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</si>
  <si>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</si>
  <si>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</si>
  <si>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</si>
  <si>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</si>
  <si>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</si>
  <si>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</si>
  <si>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</si>
  <si>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</si>
  <si>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</si>
  <si>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</si>
  <si>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</si>
  <si>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</si>
  <si>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</si>
  <si>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</si>
  <si>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</si>
  <si>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</si>
  <si>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</si>
  <si>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</si>
  <si>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</si>
  <si>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</si>
  <si>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</si>
  <si>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</si>
  <si>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</si>
  <si>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</si>
  <si>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</si>
  <si>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</si>
  <si>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</si>
  <si>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</si>
  <si>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</si>
  <si>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</si>
  <si>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</si>
  <si>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</si>
  <si>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</si>
  <si>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</si>
  <si>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</si>
  <si>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</si>
  <si>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</si>
  <si>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</si>
  <si>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</si>
  <si>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</si>
  <si>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</si>
  <si>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</si>
  <si>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</si>
  <si>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</si>
  <si>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</si>
  <si>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</si>
  <si>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</si>
  <si>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</si>
  <si>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</si>
  <si>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</si>
  <si>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</si>
  <si>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</si>
  <si>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</si>
  <si>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</si>
  <si>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</si>
  <si>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</si>
  <si>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</si>
  <si>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</si>
  <si>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</si>
  <si>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</si>
  <si>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</si>
  <si>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</si>
  <si>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</si>
  <si>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</si>
  <si>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</si>
  <si>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</si>
  <si>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</si>
  <si>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</si>
  <si>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</si>
  <si>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</si>
  <si>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</si>
  <si>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</si>
  <si>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</si>
  <si>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</si>
  <si>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</si>
  <si>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</si>
  <si>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</si>
  <si>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</si>
  <si>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</si>
  <si>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</si>
  <si>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</si>
  <si>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</si>
  <si>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</si>
  <si>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</si>
  <si>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</si>
  <si>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</si>
  <si>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</si>
  <si>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</si>
  <si>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</si>
  <si>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</si>
  <si>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</si>
  <si>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</si>
  <si>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</si>
  <si>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</si>
  <si>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</si>
  <si>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</si>
  <si>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</si>
  <si>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</si>
  <si>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</si>
  <si>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</si>
  <si>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</si>
  <si>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</si>
  <si>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</si>
  <si>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</si>
  <si>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</si>
  <si>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</si>
  <si>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</si>
  <si>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</si>
  <si>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</si>
  <si>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</si>
  <si>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</si>
  <si>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</si>
  <si>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</si>
  <si>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</si>
  <si>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</si>
  <si>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</si>
  <si>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</si>
  <si>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</si>
  <si>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</si>
  <si>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</si>
  <si>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</si>
  <si>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</si>
  <si>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</si>
  <si>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</si>
  <si>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</si>
  <si>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</si>
  <si>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</si>
  <si>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</si>
  <si>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</si>
  <si>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</si>
  <si>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</si>
  <si>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</si>
  <si>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</si>
  <si>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</si>
  <si>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</si>
  <si>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</si>
  <si>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</si>
  <si>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</si>
  <si>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</si>
  <si>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</si>
  <si>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</si>
  <si>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</si>
  <si>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</si>
  <si>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</si>
  <si>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</si>
  <si>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</si>
  <si>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</si>
  <si>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</si>
  <si>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</si>
  <si>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</si>
  <si>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</si>
  <si>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</si>
  <si>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</si>
  <si>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</si>
  <si>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</si>
  <si>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</si>
  <si>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</si>
  <si>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</si>
  <si>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</si>
  <si>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</si>
  <si>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</si>
  <si>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</si>
  <si>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</si>
  <si>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</si>
  <si>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</si>
  <si>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</si>
  <si>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</si>
  <si>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</si>
  <si>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</si>
  <si>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</si>
  <si>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</si>
  <si>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</si>
  <si>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</si>
  <si>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</si>
  <si>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</si>
  <si>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</si>
  <si>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</si>
  <si>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</si>
  <si>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</si>
  <si>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</si>
  <si>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</si>
  <si>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</si>
  <si>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</si>
  <si>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</si>
  <si>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</si>
  <si>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</si>
  <si>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</si>
  <si>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</si>
  <si>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</si>
  <si>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</si>
  <si>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</si>
  <si>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</si>
  <si>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</si>
  <si>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</si>
  <si>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</si>
  <si>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</si>
  <si>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</si>
  <si>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</si>
  <si>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</si>
  <si>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</si>
  <si>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</si>
  <si>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</si>
  <si>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</si>
  <si>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</si>
  <si>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</si>
  <si>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</si>
  <si>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</si>
  <si>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</si>
  <si>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</si>
  <si>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</si>
  <si>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</si>
  <si>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</si>
  <si>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</si>
  <si>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</si>
  <si>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</si>
  <si>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</si>
  <si>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</si>
  <si>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</si>
  <si>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</si>
  <si>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</si>
  <si>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</si>
  <si>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</si>
  <si>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</si>
  <si>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</si>
  <si>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</si>
  <si>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</si>
  <si>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</si>
  <si>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</si>
  <si>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</si>
  <si>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</si>
  <si>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</si>
  <si>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</si>
  <si>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</si>
  <si>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</si>
  <si>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</si>
  <si>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</si>
  <si>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</si>
  <si>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</si>
  <si>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</si>
  <si>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</si>
  <si>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</si>
  <si>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</si>
  <si>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</si>
  <si>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</si>
  <si>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</si>
  <si>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</si>
  <si>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</si>
  <si>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</si>
  <si>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</si>
  <si>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</si>
  <si>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</si>
  <si>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</si>
  <si>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</si>
  <si>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</si>
  <si>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</si>
  <si>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</si>
  <si>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</si>
  <si>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</si>
  <si>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</si>
  <si>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</si>
  <si>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</si>
  <si>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</si>
  <si>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</si>
  <si>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</si>
  <si>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</si>
  <si>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</si>
  <si>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</si>
  <si>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</si>
  <si>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</si>
  <si>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</si>
  <si>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</si>
  <si>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</si>
  <si>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</si>
  <si>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</si>
  <si>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</si>
  <si>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</si>
  <si>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</si>
  <si>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</si>
  <si>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</si>
  <si>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</si>
  <si>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</si>
  <si>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</si>
  <si>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</si>
  <si>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</si>
  <si>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</si>
  <si>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</si>
  <si>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</si>
  <si>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</si>
  <si>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</si>
  <si>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</si>
  <si>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</si>
  <si>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</si>
  <si>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</si>
  <si>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</si>
  <si>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</si>
  <si>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</si>
  <si>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</si>
  <si>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</si>
  <si>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</si>
  <si>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</si>
  <si>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</si>
  <si>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</si>
  <si>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</si>
  <si>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</si>
  <si>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</si>
  <si>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</si>
  <si>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</si>
  <si>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</si>
  <si>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</si>
  <si>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</si>
  <si>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</si>
  <si>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</si>
  <si>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</si>
  <si>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</si>
  <si>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</si>
  <si>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</si>
  <si>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</si>
  <si>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</si>
  <si>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</si>
  <si>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</si>
  <si>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</si>
  <si>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</si>
  <si>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</si>
  <si>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</si>
  <si>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</si>
  <si>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</si>
  <si>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</si>
  <si>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</si>
  <si>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</si>
  <si>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</si>
  <si>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</si>
  <si>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</si>
  <si>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</si>
  <si>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</si>
  <si>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</si>
  <si>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</si>
  <si>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</si>
  <si>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</si>
  <si>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</si>
  <si>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</si>
  <si>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</si>
  <si>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</si>
  <si>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</si>
  <si>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</si>
  <si>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</si>
  <si>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</si>
  <si>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</si>
  <si>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</si>
  <si>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</si>
  <si>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</si>
  <si>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</si>
  <si>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</si>
  <si>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</si>
  <si>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</si>
  <si>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</si>
  <si>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</si>
  <si>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</si>
  <si>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</si>
  <si>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</si>
  <si>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</si>
  <si>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</si>
  <si>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</si>
  <si>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</si>
  <si>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</si>
  <si>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</si>
  <si>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</si>
  <si>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</si>
  <si>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</si>
  <si>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</si>
  <si>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</si>
  <si>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</si>
  <si>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</si>
  <si>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</si>
  <si>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</si>
  <si>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</si>
  <si>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</si>
  <si>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</si>
  <si>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</si>
  <si>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</si>
  <si>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</si>
  <si>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</si>
  <si>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</si>
  <si>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</si>
  <si>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</si>
  <si>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</si>
  <si>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</si>
  <si>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</si>
  <si>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</si>
  <si>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</si>
  <si>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</si>
  <si>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</si>
  <si>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</si>
  <si>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</si>
  <si>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</si>
  <si>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</si>
  <si>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</si>
  <si>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</si>
  <si>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</si>
  <si>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</si>
  <si>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</si>
  <si>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</si>
  <si>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</si>
  <si>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</si>
  <si>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</si>
  <si>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</si>
  <si>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</si>
  <si>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</si>
  <si>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</si>
  <si>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</si>
  <si>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</si>
  <si>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</si>
  <si>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</si>
  <si>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</si>
  <si>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</si>
  <si>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</si>
  <si>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</si>
  <si>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</si>
  <si>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</si>
  <si>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</si>
  <si>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</si>
  <si>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</si>
  <si>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</si>
  <si>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</si>
  <si>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</si>
  <si>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</si>
  <si>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</si>
  <si>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</si>
  <si>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</si>
  <si>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</si>
  <si>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</si>
  <si>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</si>
  <si>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</si>
  <si>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</si>
  <si>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</si>
  <si>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</si>
  <si>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</si>
  <si>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</si>
  <si>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</si>
  <si>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</si>
  <si>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</si>
  <si>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</si>
  <si>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</si>
  <si>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</si>
  <si>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</si>
  <si>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</si>
  <si>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</si>
  <si>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</si>
  <si>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</si>
  <si>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</si>
  <si>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</si>
  <si>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</si>
  <si>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</si>
  <si>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</si>
  <si>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</si>
  <si>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</si>
  <si>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</si>
  <si>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</si>
  <si>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</si>
  <si>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</si>
  <si>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</si>
  <si>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</si>
  <si>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</si>
  <si>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</si>
  <si>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</si>
  <si>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</si>
  <si>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</si>
  <si>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</si>
  <si>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</si>
  <si>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</si>
  <si>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</si>
  <si>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</si>
  <si>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</si>
  <si>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</si>
  <si>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</si>
  <si>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</si>
  <si>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</si>
  <si>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</si>
  <si>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</si>
  <si>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</si>
  <si>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</si>
  <si>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</si>
  <si>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</si>
  <si>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</si>
  <si>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</si>
  <si>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</si>
  <si>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</si>
  <si>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</si>
  <si>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</si>
  <si>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</si>
  <si>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</si>
  <si>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</si>
  <si>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</si>
  <si>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</si>
  <si>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</si>
  <si>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</si>
  <si>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</si>
  <si>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</si>
  <si>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</si>
  <si>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</si>
  <si>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</si>
  <si>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</si>
  <si>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</si>
  <si>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</si>
  <si>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</si>
  <si>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</si>
  <si>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</si>
  <si>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</si>
  <si>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</si>
  <si>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</si>
  <si>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</si>
  <si>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</si>
  <si>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</si>
  <si>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</si>
  <si>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</si>
  <si>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</si>
  <si>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</si>
  <si>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</si>
  <si>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</si>
  <si>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</si>
  <si>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</si>
  <si>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</si>
  <si>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</si>
  <si>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</si>
  <si>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</si>
  <si>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</si>
  <si>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</si>
  <si>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</si>
  <si>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</si>
  <si>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</si>
  <si>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</si>
  <si>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</si>
  <si>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</si>
  <si>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</si>
  <si>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</si>
  <si>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</si>
  <si>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</si>
  <si>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</si>
  <si>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</si>
  <si>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</si>
  <si>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</si>
  <si>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</si>
  <si>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</si>
  <si>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</si>
  <si>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</si>
  <si>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</si>
  <si>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</si>
  <si>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</si>
  <si>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</si>
  <si>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</si>
  <si>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</si>
  <si>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</si>
  <si>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</si>
  <si>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</si>
  <si>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</si>
  <si>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</si>
  <si>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</si>
  <si>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</si>
  <si>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</si>
  <si>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</si>
  <si>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</si>
  <si>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</si>
  <si>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</si>
  <si>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</si>
  <si>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</si>
  <si>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</si>
  <si>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</si>
  <si>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</si>
  <si>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</si>
  <si>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</si>
  <si>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</si>
  <si>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</si>
  <si>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</si>
  <si>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</si>
  <si>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</si>
  <si>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</si>
  <si>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</si>
  <si>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</si>
  <si>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</si>
  <si>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</si>
  <si>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</si>
  <si>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</si>
  <si>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</si>
  <si>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</si>
  <si>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</si>
  <si>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</si>
  <si>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</si>
  <si>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</si>
  <si>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</si>
  <si>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</si>
  <si>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</si>
  <si>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</si>
  <si>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</si>
  <si>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</si>
  <si>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</si>
  <si>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</si>
  <si>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</si>
  <si>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</si>
  <si>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</si>
  <si>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</si>
  <si>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</si>
  <si>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</si>
  <si>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</si>
  <si>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</si>
  <si>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</si>
  <si>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</si>
  <si>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</si>
  <si>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</si>
  <si>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</si>
  <si>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</si>
  <si>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</si>
  <si>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</si>
  <si>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</si>
  <si>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</si>
  <si>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</si>
  <si>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</si>
  <si>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</si>
  <si>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</si>
  <si>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</si>
  <si>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</si>
  <si>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</si>
  <si>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</si>
  <si>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</si>
  <si>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</si>
  <si>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</si>
  <si>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</si>
  <si>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</si>
  <si>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</si>
  <si>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</si>
  <si>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</si>
  <si>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</si>
  <si>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</si>
  <si>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</si>
  <si>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</si>
  <si>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</si>
  <si>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</si>
  <si>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</si>
  <si>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</si>
  <si>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</si>
  <si>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</si>
  <si>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</si>
  <si>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</si>
  <si>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</si>
  <si>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</si>
  <si>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</si>
  <si>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</si>
  <si>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</si>
  <si>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</si>
  <si>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</si>
  <si>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</si>
  <si>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</si>
  <si>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</si>
  <si>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</si>
  <si>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</si>
  <si>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</si>
  <si>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</si>
  <si>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</si>
  <si>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</si>
  <si>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</si>
  <si>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</si>
  <si>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</si>
  <si>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</si>
  <si>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</si>
  <si>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</si>
  <si>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</si>
  <si>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</si>
  <si>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</si>
  <si>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</si>
  <si>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</si>
  <si>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</si>
  <si>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</si>
  <si>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</si>
  <si>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</si>
  <si>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</si>
  <si>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</si>
  <si>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</si>
  <si>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</si>
  <si>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</si>
  <si>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</si>
  <si>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</si>
  <si>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</si>
  <si>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</si>
  <si>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</si>
  <si>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</si>
  <si>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</si>
  <si>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</si>
  <si>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</si>
  <si>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</si>
  <si>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</si>
  <si>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</si>
  <si>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</si>
  <si>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</si>
  <si>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</si>
  <si>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</si>
  <si>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</si>
  <si>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</si>
  <si>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</si>
  <si>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</si>
  <si>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</si>
  <si>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</si>
  <si>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</si>
  <si>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</si>
  <si>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</si>
  <si>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</si>
  <si>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</si>
  <si>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</si>
  <si>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</si>
  <si>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</si>
  <si>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</si>
  <si>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</si>
  <si>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</si>
  <si>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</si>
  <si>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</si>
  <si>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</si>
  <si>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</si>
  <si>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</si>
  <si>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</si>
  <si>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</si>
  <si>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</si>
  <si>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</si>
  <si>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</si>
  <si>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</si>
  <si>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</si>
  <si>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</si>
  <si>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</si>
  <si>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</si>
  <si>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</si>
  <si>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</si>
  <si>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</si>
  <si>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</si>
  <si>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</si>
  <si>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</si>
  <si>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</si>
  <si>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</si>
  <si>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</si>
  <si>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</si>
  <si>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</si>
  <si>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</si>
  <si>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</si>
  <si>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</si>
  <si>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</si>
  <si>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</si>
  <si>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</si>
  <si>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</si>
  <si>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</si>
  <si>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</si>
  <si>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</si>
  <si>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</si>
  <si>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</si>
  <si>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</si>
  <si>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</si>
  <si>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</si>
  <si>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</si>
  <si>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</si>
  <si>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</si>
  <si>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</si>
  <si>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</si>
  <si>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</si>
  <si>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</si>
  <si>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</si>
  <si>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</si>
  <si>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</si>
  <si>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</si>
  <si>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</si>
  <si>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</si>
  <si>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</si>
  <si>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</si>
  <si>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</si>
  <si>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</si>
  <si>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</si>
  <si>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</si>
  <si>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</si>
  <si>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</si>
  <si>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</si>
  <si>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</si>
  <si>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</si>
  <si>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</si>
  <si>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</si>
  <si>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</si>
  <si>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</si>
  <si>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</si>
  <si>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</si>
  <si>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</si>
  <si>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</si>
  <si>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</si>
  <si>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</si>
  <si>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</si>
  <si>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</si>
  <si>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</si>
  <si>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</si>
  <si>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</si>
  <si>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</si>
  <si>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</si>
  <si>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</si>
  <si>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</si>
  <si>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</si>
  <si>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</si>
  <si>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</si>
  <si>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</si>
  <si>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</si>
  <si>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</si>
  <si>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</si>
  <si>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</si>
  <si>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</si>
  <si>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</si>
  <si>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</si>
  <si>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</si>
  <si>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</si>
  <si>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</si>
  <si>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</si>
  <si>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</si>
  <si>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</si>
  <si>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</si>
  <si>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</si>
  <si>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</si>
  <si>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</si>
  <si>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</si>
  <si>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</si>
  <si>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</si>
  <si>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</si>
  <si>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</si>
  <si>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</si>
  <si>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</si>
  <si>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</si>
  <si>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</si>
  <si>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</si>
  <si>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</si>
  <si>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</si>
  <si>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</si>
  <si>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</si>
  <si>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</si>
  <si>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</si>
  <si>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</si>
  <si>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</si>
  <si>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</si>
  <si>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</si>
  <si>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</si>
  <si>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</si>
  <si>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</si>
  <si>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</si>
  <si>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</si>
  <si>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</si>
  <si>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</si>
  <si>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</si>
  <si>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</si>
  <si>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</si>
  <si>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</si>
  <si>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</si>
  <si>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</si>
  <si>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</si>
  <si>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</si>
  <si>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</si>
  <si>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</si>
  <si>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</si>
  <si>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</si>
  <si>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</si>
  <si>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</si>
  <si>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</si>
  <si>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</si>
  <si>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</si>
  <si>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</si>
  <si>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</si>
  <si>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</si>
  <si>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</si>
  <si>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</si>
  <si>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</si>
  <si>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</si>
  <si>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</si>
  <si>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</si>
  <si>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</si>
  <si>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</si>
  <si>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</si>
  <si>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</si>
  <si>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</si>
  <si>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</si>
  <si>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</si>
  <si>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</si>
  <si>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</si>
  <si>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</si>
  <si>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</si>
  <si>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</si>
  <si>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</si>
  <si>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</si>
  <si>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</si>
  <si>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</si>
  <si>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</si>
  <si>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</si>
  <si>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</si>
  <si>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</si>
  <si>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</si>
  <si>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</si>
  <si>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</si>
  <si>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</si>
  <si>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</si>
  <si>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</si>
  <si>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</si>
  <si>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</si>
  <si>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</si>
  <si>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</si>
  <si>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</si>
  <si>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</si>
  <si>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</si>
  <si>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</si>
  <si>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</si>
  <si>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</si>
  <si>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</si>
  <si>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</si>
  <si>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</si>
  <si>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</si>
  <si>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</si>
  <si>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</si>
  <si>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</si>
  <si>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</si>
  <si>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</si>
  <si>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</si>
  <si>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</si>
  <si>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</si>
  <si>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</si>
  <si>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</si>
  <si>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</si>
  <si>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</si>
  <si>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</si>
  <si>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</si>
  <si>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</si>
  <si>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</si>
  <si>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</si>
  <si>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</si>
  <si>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</si>
  <si>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</si>
  <si>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</si>
  <si>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</si>
  <si>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</si>
  <si>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</si>
  <si>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</si>
  <si>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</si>
  <si>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</si>
  <si>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</si>
  <si>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</si>
  <si>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</si>
  <si>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</si>
  <si>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</si>
  <si>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</si>
  <si>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</si>
  <si>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</si>
  <si>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</si>
  <si>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</si>
  <si>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</si>
  <si>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</si>
  <si>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</si>
  <si>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</si>
  <si>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</si>
  <si>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</si>
  <si>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</si>
  <si>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</si>
  <si>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</si>
  <si>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</si>
  <si>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</si>
  <si>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</si>
  <si>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</si>
  <si>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</si>
  <si>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</si>
  <si>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</si>
  <si>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</si>
  <si>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</si>
  <si>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</si>
  <si>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</si>
  <si>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</si>
  <si>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</si>
  <si>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</si>
  <si>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</si>
  <si>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</si>
  <si>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</si>
  <si>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</si>
  <si>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</si>
  <si>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</si>
  <si>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</si>
  <si>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</si>
  <si>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</si>
  <si>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</si>
  <si>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</si>
  <si>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</si>
  <si>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</si>
  <si>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</si>
  <si>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</si>
  <si>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</si>
  <si>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</si>
  <si>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</si>
  <si>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</si>
  <si>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</si>
  <si>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</si>
  <si>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</si>
  <si>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</si>
  <si>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</si>
  <si>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</si>
  <si>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</si>
  <si>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</si>
  <si>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</si>
  <si>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</si>
  <si>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</si>
  <si>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</si>
  <si>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</si>
  <si>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</si>
  <si>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</si>
  <si>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</si>
  <si>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</si>
  <si>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</si>
  <si>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</si>
  <si>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</si>
  <si>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</si>
  <si>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</si>
  <si>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</si>
  <si>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</si>
  <si>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</si>
  <si>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</si>
  <si>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</si>
  <si>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</si>
  <si>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</si>
  <si>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</si>
  <si>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</si>
  <si>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</si>
  <si>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</si>
  <si>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</si>
  <si>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</si>
  <si>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</si>
  <si>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</si>
  <si>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</si>
  <si>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</si>
  <si>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</si>
  <si>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</si>
  <si>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</si>
  <si>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</si>
  <si>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</si>
  <si>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</si>
  <si>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</si>
  <si>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</si>
  <si>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</si>
  <si>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</si>
  <si>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</si>
  <si>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</si>
  <si>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</si>
  <si>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</si>
  <si>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</si>
  <si>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</si>
  <si>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</si>
  <si>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</si>
  <si>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</si>
  <si>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</si>
  <si>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</si>
  <si>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</si>
  <si>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</si>
  <si>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</si>
  <si>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</si>
  <si>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</si>
  <si>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</si>
  <si>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</si>
  <si>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</si>
  <si>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</si>
  <si>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</si>
  <si>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</si>
  <si>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</si>
  <si>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</si>
  <si>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</si>
  <si>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</si>
  <si>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</si>
  <si>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</si>
  <si>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</si>
  <si>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</si>
  <si>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</si>
  <si>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</si>
  <si>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</si>
  <si>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</si>
  <si>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</si>
  <si>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</si>
  <si>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</si>
  <si>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</si>
  <si>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</si>
  <si>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</si>
  <si>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</si>
  <si>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</si>
  <si>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</si>
  <si>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</si>
  <si>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</si>
  <si>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</si>
  <si>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</si>
  <si>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</si>
  <si>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</si>
  <si>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</si>
  <si>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</si>
  <si>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</si>
  <si>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</si>
  <si>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</si>
  <si>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</si>
  <si>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</si>
  <si>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</si>
  <si>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</si>
  <si>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</si>
  <si>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</si>
  <si>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</si>
  <si>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</si>
  <si>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</si>
  <si>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</si>
  <si>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</si>
  <si>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</si>
  <si>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</si>
  <si>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</si>
  <si>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</si>
  <si>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</si>
  <si>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</si>
  <si>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</si>
  <si>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</si>
  <si>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</si>
  <si>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</si>
  <si>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</si>
  <si>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</si>
  <si>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</si>
  <si>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</si>
  <si>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</si>
  <si>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</si>
  <si>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</si>
  <si>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</si>
  <si>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</si>
  <si>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</si>
  <si>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</si>
  <si>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</si>
  <si>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</si>
  <si>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</si>
  <si>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</si>
  <si>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</si>
  <si>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</si>
  <si>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</si>
  <si>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</si>
  <si>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</si>
  <si>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</si>
  <si>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</si>
  <si>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</si>
  <si>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</si>
  <si>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</si>
  <si>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</si>
  <si>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</si>
  <si>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</si>
  <si>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</si>
  <si>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</si>
  <si>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</si>
  <si>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</si>
  <si>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</si>
  <si>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</si>
  <si>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</si>
  <si>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</si>
  <si>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</si>
  <si>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</si>
  <si>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</si>
  <si>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</si>
  <si>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</si>
  <si>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</si>
  <si>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</si>
  <si>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</si>
  <si>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</si>
  <si>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</si>
  <si>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</si>
  <si>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</si>
  <si>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</si>
  <si>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</si>
  <si>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</si>
  <si>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</si>
  <si>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</si>
  <si>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</si>
  <si>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</si>
  <si>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</si>
  <si>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</si>
  <si>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</si>
  <si>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</si>
  <si>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</si>
  <si>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</si>
  <si>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</si>
  <si>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</si>
  <si>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</si>
  <si>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</si>
  <si>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</si>
  <si>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</si>
  <si>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</si>
  <si>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</si>
  <si>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</si>
  <si>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</si>
  <si>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</si>
  <si>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</si>
  <si>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</si>
  <si>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</si>
  <si>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</si>
  <si>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</si>
  <si>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</si>
  <si>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</si>
  <si>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</si>
  <si>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</si>
  <si>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</si>
  <si>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</si>
  <si>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</si>
  <si>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</si>
  <si>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</si>
  <si>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</si>
  <si>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</si>
  <si>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</si>
  <si>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</si>
  <si>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</si>
  <si>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</si>
  <si>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</si>
  <si>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</si>
  <si>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</si>
  <si>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</si>
  <si>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</si>
  <si>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</si>
  <si>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</si>
  <si>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</si>
  <si>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</si>
  <si>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</si>
  <si>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</si>
  <si>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</si>
  <si>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</si>
  <si>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</si>
  <si>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</si>
  <si>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</si>
  <si>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</si>
  <si>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</si>
  <si>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</si>
  <si>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</si>
  <si>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</si>
  <si>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</si>
  <si>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</si>
  <si>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</si>
  <si>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</si>
  <si>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</si>
  <si>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</si>
  <si>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</si>
  <si>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</si>
  <si>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</si>
  <si>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</si>
  <si>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</si>
  <si>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</si>
  <si>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</si>
  <si>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</si>
  <si>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</si>
  <si>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</si>
  <si>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</si>
  <si>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</si>
  <si>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</si>
  <si>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</si>
  <si>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</si>
  <si>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</si>
  <si>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</si>
  <si>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</si>
  <si>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</si>
  <si>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</si>
  <si>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</si>
  <si>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</si>
  <si>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</si>
  <si>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</si>
  <si>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</si>
  <si>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</si>
  <si>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</si>
  <si>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</si>
  <si>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</si>
  <si>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</si>
  <si>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</si>
  <si>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</si>
  <si>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</si>
  <si>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</si>
  <si>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</si>
  <si>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</si>
  <si>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</si>
  <si>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</si>
  <si>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</si>
  <si>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</si>
  <si>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</si>
  <si>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</si>
  <si>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</si>
  <si>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</si>
  <si>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</si>
  <si>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</si>
  <si>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</si>
  <si>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</si>
  <si>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</si>
  <si>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</si>
  <si>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</si>
  <si>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</si>
  <si>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</si>
  <si>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</si>
  <si>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</si>
  <si>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</si>
  <si>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</si>
  <si>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</si>
  <si>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</si>
  <si>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</si>
  <si>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</si>
  <si>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</si>
  <si>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</si>
  <si>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</si>
  <si>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</si>
  <si>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</si>
  <si>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</si>
  <si>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</si>
  <si>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</si>
  <si>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</si>
  <si>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</si>
  <si>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</si>
  <si>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</si>
  <si>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</si>
  <si>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</si>
  <si>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</si>
  <si>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</si>
  <si>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</si>
  <si>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</si>
  <si>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</si>
  <si>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</si>
  <si>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</si>
  <si>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</si>
  <si>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</si>
  <si>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</si>
  <si>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</si>
  <si>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</si>
  <si>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</si>
  <si>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</si>
  <si>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</si>
  <si>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</si>
  <si>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</si>
  <si>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</si>
  <si>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</si>
  <si>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</si>
  <si>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</si>
  <si>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</si>
  <si>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</si>
  <si>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</si>
  <si>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</si>
  <si>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</si>
  <si>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</si>
  <si>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</si>
  <si>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</si>
  <si>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</si>
  <si>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</si>
  <si>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</si>
  <si>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</si>
  <si>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</si>
  <si>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</si>
  <si>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</si>
  <si>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</si>
  <si>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</si>
  <si>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</si>
  <si>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</si>
  <si>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</si>
  <si>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</si>
  <si>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</si>
  <si>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</si>
  <si>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</si>
  <si>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</si>
  <si>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</si>
  <si>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</si>
  <si>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</si>
  <si>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</si>
  <si>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</si>
  <si>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</si>
  <si>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</si>
  <si>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</si>
  <si>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</si>
  <si>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</si>
  <si>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</si>
  <si>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</si>
  <si>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</si>
  <si>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</si>
  <si>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</si>
  <si>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</si>
  <si>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</si>
  <si>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</si>
  <si>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</si>
  <si>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</si>
  <si>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</si>
  <si>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</si>
  <si>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</si>
  <si>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</si>
  <si>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</si>
  <si>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</si>
  <si>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</si>
  <si>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</si>
  <si>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</si>
  <si>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</si>
  <si>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</si>
  <si>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</si>
  <si>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</si>
  <si>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</si>
  <si>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</si>
  <si>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</si>
  <si>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</si>
  <si>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</si>
  <si>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</si>
  <si>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</si>
  <si>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</si>
  <si>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</si>
  <si>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</si>
  <si>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</si>
  <si>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</si>
  <si>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</si>
  <si>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</si>
  <si>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</si>
  <si>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</si>
  <si>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</si>
  <si>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</si>
  <si>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</si>
  <si>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</si>
  <si>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</si>
  <si>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</si>
  <si>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</si>
  <si>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</si>
  <si>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</si>
  <si>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</si>
  <si>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</si>
  <si>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</si>
  <si>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</si>
  <si>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</si>
  <si>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</si>
  <si>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</si>
  <si>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</si>
  <si>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</si>
  <si>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</si>
  <si>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</si>
  <si>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</si>
  <si>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</si>
  <si>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</si>
  <si>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</si>
  <si>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</si>
  <si>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</si>
  <si>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</si>
  <si>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</si>
  <si>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</si>
  <si>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</si>
  <si>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</si>
  <si>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</si>
  <si>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</si>
  <si>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</si>
  <si>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</si>
  <si>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</si>
  <si>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</si>
  <si>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</si>
  <si>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</si>
  <si>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</si>
  <si>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</si>
  <si>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</si>
  <si>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</si>
  <si>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</si>
  <si>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</si>
  <si>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</si>
  <si>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</si>
  <si>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</si>
  <si>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</si>
  <si>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</si>
  <si>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</si>
  <si>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</si>
  <si>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</si>
  <si>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</si>
  <si>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</si>
  <si>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</si>
  <si>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</si>
  <si>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</si>
  <si>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</si>
  <si>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</si>
  <si>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</si>
  <si>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</si>
  <si>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</si>
  <si>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</si>
  <si>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</si>
  <si>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</si>
  <si>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</si>
  <si>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</si>
  <si>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</si>
  <si>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</si>
  <si>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</si>
  <si>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</si>
  <si>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</si>
  <si>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</si>
  <si>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</si>
  <si>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</si>
  <si>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</si>
  <si>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</si>
  <si>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</si>
  <si>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</si>
  <si>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</si>
  <si>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</si>
  <si>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</si>
  <si>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</si>
  <si>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</si>
  <si>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</si>
  <si>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</si>
  <si>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</si>
  <si>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</si>
  <si>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</si>
  <si>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</si>
  <si>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</si>
  <si>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</si>
  <si>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</si>
  <si>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</si>
  <si>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</si>
  <si>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</si>
  <si>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</si>
  <si>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</si>
  <si>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</si>
  <si>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</si>
  <si>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</si>
  <si>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</si>
  <si>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</si>
  <si>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</si>
  <si>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</si>
  <si>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</si>
  <si>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</si>
  <si>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</si>
  <si>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</si>
  <si>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</si>
  <si>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</si>
  <si>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</si>
  <si>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</si>
  <si>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</si>
  <si>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</si>
  <si>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</si>
  <si>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</si>
  <si>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</si>
  <si>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</si>
  <si>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</si>
  <si>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</si>
  <si>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</si>
  <si>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</si>
  <si>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</si>
  <si>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</si>
  <si>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</si>
  <si>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</si>
  <si>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</si>
  <si>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</si>
  <si>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</si>
  <si>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</si>
  <si>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</si>
  <si>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</si>
  <si>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</si>
  <si>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</si>
  <si>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</si>
  <si>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</si>
  <si>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</si>
  <si>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</si>
  <si>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</si>
  <si>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</si>
  <si>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</si>
  <si>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</si>
  <si>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</si>
  <si>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</si>
  <si>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</si>
  <si>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</si>
  <si>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</si>
  <si>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</si>
  <si>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</si>
  <si>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</si>
  <si>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</si>
  <si>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</si>
  <si>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</si>
  <si>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</si>
  <si>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</si>
  <si>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</si>
  <si>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</si>
  <si>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</si>
  <si>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</si>
  <si>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</si>
  <si>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</si>
  <si>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</si>
  <si>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</si>
  <si>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</si>
  <si>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</si>
  <si>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</si>
  <si>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</si>
  <si>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</si>
  <si>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</si>
  <si>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</si>
  <si>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</si>
  <si>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</si>
  <si>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</si>
  <si>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</si>
  <si>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</si>
  <si>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</si>
  <si>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</si>
  <si>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</si>
  <si>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</si>
  <si>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</si>
  <si>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</si>
  <si>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</si>
  <si>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</si>
  <si>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</si>
  <si>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</si>
  <si>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</si>
  <si>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</si>
  <si>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</si>
  <si>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</si>
  <si>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</si>
  <si>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</si>
  <si>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</si>
  <si>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</si>
  <si>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</si>
  <si>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</si>
  <si>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</si>
  <si>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</si>
  <si>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</si>
  <si>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</si>
  <si>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</si>
  <si>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</si>
  <si>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</si>
  <si>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</si>
  <si>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</si>
  <si>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</si>
  <si>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</si>
  <si>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</si>
  <si>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</si>
  <si>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</si>
  <si>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</si>
  <si>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</si>
  <si>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</si>
  <si>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</si>
  <si>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</si>
  <si>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</si>
  <si>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</si>
  <si>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</si>
  <si>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</si>
  <si>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</si>
  <si>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</si>
  <si>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</si>
  <si>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</si>
  <si>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</si>
  <si>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</si>
  <si>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</si>
  <si>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</si>
  <si>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</si>
  <si>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</si>
  <si>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</si>
  <si>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</si>
  <si>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</si>
  <si>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</si>
  <si>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</si>
  <si>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</si>
  <si>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</si>
  <si>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</si>
  <si>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</si>
  <si>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</si>
  <si>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</si>
  <si>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</si>
  <si>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</si>
  <si>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</si>
  <si>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</si>
  <si>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</si>
  <si>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</si>
  <si>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</si>
  <si>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</si>
  <si>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</si>
  <si>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</si>
  <si>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</si>
  <si>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</si>
  <si>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</si>
  <si>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</si>
  <si>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</si>
  <si>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</si>
  <si>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</si>
  <si>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</si>
  <si>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</si>
  <si>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</si>
  <si>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</si>
  <si>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</si>
  <si>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</si>
  <si>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</si>
  <si>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</si>
  <si>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</si>
  <si>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</si>
  <si>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</si>
  <si>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</si>
  <si>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</si>
  <si>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</si>
  <si>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</si>
  <si>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</si>
  <si>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</si>
  <si>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</si>
  <si>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</si>
  <si>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</si>
  <si>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</si>
  <si>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</si>
  <si>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</si>
  <si>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</si>
  <si>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</si>
  <si>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</si>
  <si>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</si>
  <si>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</si>
  <si>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</si>
  <si>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</si>
  <si>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</si>
  <si>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</si>
  <si>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</si>
  <si>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</si>
  <si>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</si>
  <si>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</si>
  <si>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</si>
  <si>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</si>
  <si>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</si>
  <si>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</si>
  <si>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</si>
  <si>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</si>
  <si>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</si>
  <si>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</si>
  <si>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</si>
  <si>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</si>
  <si>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</si>
  <si>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</si>
  <si>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</si>
  <si>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</si>
  <si>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</si>
  <si>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</si>
  <si>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</si>
  <si>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</si>
  <si>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</si>
  <si>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</si>
  <si>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</si>
  <si>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</si>
  <si>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</si>
  <si>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</si>
  <si>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</si>
  <si>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</si>
  <si>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</si>
  <si>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</si>
  <si>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</si>
  <si>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</si>
  <si>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</si>
  <si>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</si>
  <si>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</si>
  <si>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</si>
  <si>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</si>
  <si>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</si>
  <si>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</si>
  <si>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</si>
  <si>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</si>
  <si>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</si>
  <si>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</si>
  <si>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</si>
  <si>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</si>
  <si>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</si>
  <si>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</si>
  <si>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</si>
  <si>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</si>
  <si>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</si>
  <si>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</si>
  <si>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</si>
  <si>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</si>
  <si>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</si>
  <si>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</si>
  <si>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</si>
  <si>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</si>
  <si>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</si>
  <si>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</si>
  <si>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</si>
  <si>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</si>
  <si>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</si>
  <si>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</si>
  <si>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</si>
  <si>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</si>
  <si>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</si>
  <si>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</si>
  <si>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</si>
  <si>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</si>
  <si>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</si>
  <si>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</si>
  <si>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</si>
  <si>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</si>
  <si>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</si>
  <si>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</si>
  <si>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</si>
  <si>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</si>
  <si>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</si>
  <si>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</si>
  <si>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</si>
  <si>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</si>
  <si>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</si>
  <si>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</si>
  <si>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</si>
  <si>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</si>
  <si>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</si>
  <si>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</si>
  <si>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</si>
  <si>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</si>
  <si>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</si>
  <si>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</si>
  <si>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</si>
  <si>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</si>
  <si>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</si>
  <si>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26/07/2018</t>
  </si>
  <si>
    <t>Cut-off Date: 01/07/2018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</si>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</sst>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5" workbookViewId="0">
      <selection activeCell="Q15" sqref="Q15"/>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9" t="s">
        <v>1471</v>
      </c>
      <c r="F6" s="189"/>
      <c r="G6" s="189"/>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2"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2"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2"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2"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2"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2"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4"/>
      <c r="G37" s="7"/>
      <c r="H37" s="7"/>
      <c r="I37" s="7"/>
      <c r="J37" s="8"/>
    </row>
    <row r="38" spans="2:10" x14ac:dyDescent="0.25">
      <c r="B38" s="6"/>
      <c r="C38" s="7"/>
      <c r="D38" s="190" t="s">
        <v>1470</v>
      </c>
      <c r="E38" s="191"/>
      <c r="F38" s="191"/>
      <c r="G38" s="191"/>
      <c r="H38" s="191"/>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43" zoomScale="60" zoomScaleNormal="85" workbookViewId="0">
      <selection activeCell="Q15" sqref="Q15"/>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8">
        <v>43282</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2755.8487240899999</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0.228266</v>
      </c>
      <c r="E45" s="66"/>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2755.8487240899999</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2755.8487240899999</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18.806175</v>
      </c>
      <c r="D66" s="145">
        <v>10.396091288836924</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0.33506334999999998</v>
      </c>
      <c r="D70" s="145">
        <v>0.36018306999999999</v>
      </c>
      <c r="E70" s="26"/>
      <c r="F70" s="148">
        <f t="shared" ref="F70:F76" si="1">IF($C$77=0,"",IF(C70="[for completion]","",C70/$C$77))</f>
        <v>1.215826351682784E-4</v>
      </c>
      <c r="G70" s="148">
        <f t="shared" ref="G70:G76" si="2">IF($D$77=0,"",IF(D70="[Mark as ND1 if not relevant]","",D70/$D$77))</f>
        <v>1.3069769282018006E-4</v>
      </c>
      <c r="H70" s="28"/>
      <c r="L70" s="28"/>
      <c r="M70" s="28"/>
    </row>
    <row r="71" spans="1:13" x14ac:dyDescent="0.25">
      <c r="A71" s="30" t="s">
        <v>113</v>
      </c>
      <c r="B71" s="130" t="s">
        <v>1494</v>
      </c>
      <c r="C71" s="145">
        <v>1.0139063100000001</v>
      </c>
      <c r="D71" s="145">
        <v>1.2199482399999999</v>
      </c>
      <c r="E71" s="26"/>
      <c r="F71" s="148">
        <f t="shared" si="1"/>
        <v>3.6791072787741599E-4</v>
      </c>
      <c r="G71" s="148">
        <f t="shared" si="2"/>
        <v>4.4267605450761275E-4</v>
      </c>
      <c r="H71" s="28"/>
      <c r="L71" s="28"/>
      <c r="M71" s="28"/>
    </row>
    <row r="72" spans="1:13" x14ac:dyDescent="0.25">
      <c r="A72" s="30" t="s">
        <v>114</v>
      </c>
      <c r="B72" s="129" t="s">
        <v>1495</v>
      </c>
      <c r="C72" s="145">
        <v>2.31940218</v>
      </c>
      <c r="D72" s="145">
        <v>3.8729592400000001</v>
      </c>
      <c r="E72" s="26"/>
      <c r="F72" s="148">
        <f t="shared" si="1"/>
        <v>8.4162899063550101E-4</v>
      </c>
      <c r="G72" s="148">
        <f t="shared" si="2"/>
        <v>1.4053598828356871E-3</v>
      </c>
      <c r="H72" s="28"/>
      <c r="L72" s="28"/>
      <c r="M72" s="28"/>
    </row>
    <row r="73" spans="1:13" x14ac:dyDescent="0.25">
      <c r="A73" s="30" t="s">
        <v>115</v>
      </c>
      <c r="B73" s="129" t="s">
        <v>1496</v>
      </c>
      <c r="C73" s="145">
        <v>5.2140276400000003</v>
      </c>
      <c r="D73" s="145">
        <v>8.8417530800000002</v>
      </c>
      <c r="E73" s="26"/>
      <c r="F73" s="148">
        <f t="shared" si="1"/>
        <v>1.8919861581740878E-3</v>
      </c>
      <c r="G73" s="148">
        <f t="shared" si="2"/>
        <v>3.2083593713655698E-3</v>
      </c>
      <c r="H73" s="28"/>
      <c r="L73" s="28"/>
      <c r="M73" s="28"/>
    </row>
    <row r="74" spans="1:13" x14ac:dyDescent="0.25">
      <c r="A74" s="30" t="s">
        <v>116</v>
      </c>
      <c r="B74" s="129" t="s">
        <v>1497</v>
      </c>
      <c r="C74" s="145">
        <v>8.3755220700000006</v>
      </c>
      <c r="D74" s="145">
        <v>26.229080799999998</v>
      </c>
      <c r="E74" s="26"/>
      <c r="F74" s="148">
        <f t="shared" si="1"/>
        <v>3.039180633097216E-3</v>
      </c>
      <c r="G74" s="148">
        <f t="shared" si="2"/>
        <v>9.5176054370186888E-3</v>
      </c>
      <c r="H74" s="28"/>
      <c r="L74" s="28"/>
      <c r="M74" s="28"/>
    </row>
    <row r="75" spans="1:13" x14ac:dyDescent="0.25">
      <c r="A75" s="30" t="s">
        <v>117</v>
      </c>
      <c r="B75" s="129" t="s">
        <v>1498</v>
      </c>
      <c r="C75" s="145">
        <v>204.90347355</v>
      </c>
      <c r="D75" s="145">
        <v>1914.3632000499999</v>
      </c>
      <c r="E75" s="26"/>
      <c r="F75" s="148">
        <f t="shared" si="1"/>
        <v>7.4352221063099369E-2</v>
      </c>
      <c r="G75" s="148">
        <f t="shared" si="2"/>
        <v>0.69465467509728274</v>
      </c>
      <c r="H75" s="28"/>
      <c r="L75" s="28"/>
      <c r="M75" s="28"/>
    </row>
    <row r="76" spans="1:13" x14ac:dyDescent="0.25">
      <c r="A76" s="30" t="s">
        <v>118</v>
      </c>
      <c r="B76" s="129" t="s">
        <v>1499</v>
      </c>
      <c r="C76" s="145">
        <v>2533.68732899</v>
      </c>
      <c r="D76" s="145">
        <v>800.96159961000001</v>
      </c>
      <c r="E76" s="26"/>
      <c r="F76" s="148">
        <f t="shared" si="1"/>
        <v>0.91938548979194812</v>
      </c>
      <c r="G76" s="148">
        <f t="shared" si="2"/>
        <v>0.2906406264641696</v>
      </c>
      <c r="H76" s="28"/>
      <c r="L76" s="28"/>
      <c r="M76" s="28"/>
    </row>
    <row r="77" spans="1:13" x14ac:dyDescent="0.25">
      <c r="A77" s="30" t="s">
        <v>119</v>
      </c>
      <c r="B77" s="63" t="s">
        <v>98</v>
      </c>
      <c r="C77" s="55">
        <f>SUM(C70:C76)</f>
        <v>2755.8487240899999</v>
      </c>
      <c r="D77" s="55">
        <f>SUM(D70:D76)</f>
        <v>2755.8487240899999</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0.23815401999999999</v>
      </c>
      <c r="D79" s="55"/>
      <c r="E79" s="47"/>
      <c r="F79" s="148">
        <f>IF($C$77=0,"",IF(C79="[for completion]","",C79/$C$77))</f>
        <v>8.6417667964935218E-5</v>
      </c>
      <c r="G79" s="148">
        <f>IF($D$77=0,"",IF(D79="[for completion]","",D79/$D$77))</f>
        <v>0</v>
      </c>
      <c r="H79" s="28"/>
      <c r="L79" s="28"/>
      <c r="M79" s="28"/>
    </row>
    <row r="80" spans="1:13" outlineLevel="1" x14ac:dyDescent="0.25">
      <c r="A80" s="30" t="s">
        <v>124</v>
      </c>
      <c r="B80" s="64" t="s">
        <v>125</v>
      </c>
      <c r="C80" s="55">
        <v>9.6909330000000002E-2</v>
      </c>
      <c r="D80" s="55"/>
      <c r="E80" s="47"/>
      <c r="F80" s="148">
        <f>IF($C$77=0,"",IF(C80="[for completion]","",C80/$C$77))</f>
        <v>3.5164967203343184E-5</v>
      </c>
      <c r="G80" s="148">
        <f>IF($D$77=0,"",IF(D80="[for completion]","",D80/$D$77))</f>
        <v>0</v>
      </c>
      <c r="H80" s="28"/>
      <c r="L80" s="28"/>
      <c r="M80" s="28"/>
    </row>
    <row r="81" spans="1:13" outlineLevel="1" x14ac:dyDescent="0.25">
      <c r="A81" s="30" t="s">
        <v>126</v>
      </c>
      <c r="B81" s="64" t="s">
        <v>127</v>
      </c>
      <c r="C81" s="55">
        <v>0.44296223000000001</v>
      </c>
      <c r="D81" s="55"/>
      <c r="E81" s="47"/>
      <c r="F81" s="148">
        <f>IF($C$77=0,"",IF(C81="[for completion]","",C81/$C$77))</f>
        <v>1.6073532125616553E-4</v>
      </c>
      <c r="G81" s="148">
        <f>IF($D$77=0,"",IF(D81="[for completion]","",D81/$D$77))</f>
        <v>0</v>
      </c>
      <c r="H81" s="28"/>
      <c r="L81" s="28"/>
      <c r="M81" s="28"/>
    </row>
    <row r="82" spans="1:13" outlineLevel="1" x14ac:dyDescent="0.25">
      <c r="A82" s="30" t="s">
        <v>128</v>
      </c>
      <c r="B82" s="64" t="s">
        <v>129</v>
      </c>
      <c r="C82" s="55">
        <v>0.57094407999999996</v>
      </c>
      <c r="D82" s="55"/>
      <c r="E82" s="47"/>
      <c r="F82" s="148">
        <f>IF($C$77=0,"",IF(C82="[for completion]","",C82/$C$77))</f>
        <v>2.0717540662125046E-4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5.2685000000000004</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45"/>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45"/>
      <c r="E97" s="26"/>
      <c r="F97" s="148">
        <f t="shared" si="3"/>
        <v>0.22222222222222221</v>
      </c>
      <c r="G97" s="148" t="s">
        <v>1338</v>
      </c>
      <c r="H97" s="28"/>
      <c r="L97" s="28"/>
      <c r="M97" s="28"/>
    </row>
    <row r="98" spans="1:14" x14ac:dyDescent="0.25">
      <c r="A98" s="30" t="s">
        <v>145</v>
      </c>
      <c r="B98" s="130" t="s">
        <v>1498</v>
      </c>
      <c r="C98" s="145">
        <v>1000</v>
      </c>
      <c r="D98" s="145"/>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2755.8487240899999</v>
      </c>
      <c r="D112" s="145">
        <v>2755.8487240899999</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2755.8487240899999</v>
      </c>
      <c r="D127" s="145">
        <f>SUM(D112:D126)</f>
        <v>2755.8487240899999</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9.9566370000000006</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9.9566370000000006</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56">
        <v>9.9566370000000006</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9.9566370000000006</v>
      </c>
      <c r="E207" s="58"/>
      <c r="F207" s="148"/>
      <c r="G207" s="58"/>
      <c r="H207" s="28"/>
      <c r="L207" s="28"/>
      <c r="M207" s="28"/>
    </row>
    <row r="208" spans="1:13" x14ac:dyDescent="0.25">
      <c r="A208" s="30" t="s">
        <v>291</v>
      </c>
      <c r="B208" s="63" t="s">
        <v>98</v>
      </c>
      <c r="C208" s="55">
        <f>SUM(C193:C206)</f>
        <v>9.9566370000000006</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election activeCell="Q15" sqref="Q15"/>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2755.8487</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2755.8487</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15837</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2.5999999999999999E-3</v>
      </c>
      <c r="D36" s="159" t="s">
        <v>1338</v>
      </c>
      <c r="F36" s="159">
        <f>IF(C36=0,"",C36)</f>
        <v>2.5999999999999999E-3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3.95E-2</v>
      </c>
      <c r="D99" s="159"/>
      <c r="E99" s="131"/>
      <c r="F99" s="159">
        <f t="shared" ref="F99:F130" si="3">IF(C99="","",C99)</f>
        <v>3.95E-2</v>
      </c>
      <c r="G99" s="99"/>
    </row>
    <row r="100" spans="1:7" x14ac:dyDescent="0.25">
      <c r="A100" s="99" t="s">
        <v>606</v>
      </c>
      <c r="B100" s="118" t="s">
        <v>1719</v>
      </c>
      <c r="C100" s="159">
        <v>4.02E-2</v>
      </c>
      <c r="D100" s="159"/>
      <c r="E100" s="131"/>
      <c r="F100" s="159">
        <f t="shared" si="3"/>
        <v>4.02E-2</v>
      </c>
      <c r="G100" s="99"/>
    </row>
    <row r="101" spans="1:7" x14ac:dyDescent="0.25">
      <c r="A101" s="99" t="s">
        <v>607</v>
      </c>
      <c r="B101" s="118" t="s">
        <v>1720</v>
      </c>
      <c r="C101" s="159">
        <v>3.5999999999999997E-2</v>
      </c>
      <c r="D101" s="159"/>
      <c r="E101" s="131"/>
      <c r="F101" s="159">
        <f t="shared" si="3"/>
        <v>3.5999999999999997E-2</v>
      </c>
      <c r="G101" s="99"/>
    </row>
    <row r="102" spans="1:7" x14ac:dyDescent="0.25">
      <c r="A102" s="99" t="s">
        <v>608</v>
      </c>
      <c r="B102" s="118" t="s">
        <v>1721</v>
      </c>
      <c r="C102" s="159">
        <v>8.1100000000000005E-2</v>
      </c>
      <c r="D102" s="159"/>
      <c r="E102" s="131"/>
      <c r="F102" s="159">
        <f t="shared" si="3"/>
        <v>8.1100000000000005E-2</v>
      </c>
      <c r="G102" s="99"/>
    </row>
    <row r="103" spans="1:7" x14ac:dyDescent="0.25">
      <c r="A103" s="99" t="s">
        <v>609</v>
      </c>
      <c r="B103" s="118" t="s">
        <v>1722</v>
      </c>
      <c r="C103" s="159">
        <v>0.12659999999999999</v>
      </c>
      <c r="D103" s="159"/>
      <c r="E103" s="131"/>
      <c r="F103" s="159">
        <f t="shared" si="3"/>
        <v>0.12659999999999999</v>
      </c>
      <c r="G103" s="99"/>
    </row>
    <row r="104" spans="1:7" x14ac:dyDescent="0.25">
      <c r="A104" s="99" t="s">
        <v>610</v>
      </c>
      <c r="B104" s="118" t="s">
        <v>1723</v>
      </c>
      <c r="C104" s="159">
        <v>0.13350000000000001</v>
      </c>
      <c r="D104" s="159"/>
      <c r="E104" s="131"/>
      <c r="F104" s="159">
        <f t="shared" si="3"/>
        <v>0.13350000000000001</v>
      </c>
      <c r="G104" s="99"/>
    </row>
    <row r="105" spans="1:7" x14ac:dyDescent="0.25">
      <c r="A105" s="99" t="s">
        <v>611</v>
      </c>
      <c r="B105" s="118" t="s">
        <v>1724</v>
      </c>
      <c r="C105" s="159">
        <v>0.2016</v>
      </c>
      <c r="D105" s="159"/>
      <c r="E105" s="131"/>
      <c r="F105" s="159">
        <f t="shared" si="3"/>
        <v>0.2016</v>
      </c>
      <c r="G105" s="99"/>
    </row>
    <row r="106" spans="1:7" x14ac:dyDescent="0.25">
      <c r="A106" s="99" t="s">
        <v>612</v>
      </c>
      <c r="B106" s="118" t="s">
        <v>1725</v>
      </c>
      <c r="C106" s="159">
        <v>2.92E-2</v>
      </c>
      <c r="D106" s="159"/>
      <c r="E106" s="131"/>
      <c r="F106" s="159">
        <f t="shared" si="3"/>
        <v>2.92E-2</v>
      </c>
      <c r="G106" s="99"/>
    </row>
    <row r="107" spans="1:7" x14ac:dyDescent="0.25">
      <c r="A107" s="99" t="s">
        <v>613</v>
      </c>
      <c r="B107" s="118" t="s">
        <v>1726</v>
      </c>
      <c r="C107" s="159">
        <v>0.14660000000000001</v>
      </c>
      <c r="D107" s="159"/>
      <c r="E107" s="131"/>
      <c r="F107" s="159">
        <f t="shared" si="3"/>
        <v>0.14660000000000001</v>
      </c>
      <c r="G107" s="99"/>
    </row>
    <row r="108" spans="1:7" x14ac:dyDescent="0.25">
      <c r="A108" s="99" t="s">
        <v>614</v>
      </c>
      <c r="B108" s="118" t="s">
        <v>1727</v>
      </c>
      <c r="C108" s="159">
        <v>8.2900000000000001E-2</v>
      </c>
      <c r="D108" s="159"/>
      <c r="E108" s="131"/>
      <c r="F108" s="159">
        <f t="shared" si="3"/>
        <v>8.2900000000000001E-2</v>
      </c>
      <c r="G108" s="99"/>
    </row>
    <row r="109" spans="1:7" x14ac:dyDescent="0.25">
      <c r="A109" s="99" t="s">
        <v>615</v>
      </c>
      <c r="B109" s="118" t="s">
        <v>1728</v>
      </c>
      <c r="C109" s="159">
        <v>6.2300000000000001E-2</v>
      </c>
      <c r="D109" s="159"/>
      <c r="E109" s="131"/>
      <c r="F109" s="159">
        <f t="shared" si="3"/>
        <v>6.2300000000000001E-2</v>
      </c>
      <c r="G109" s="99"/>
    </row>
    <row r="110" spans="1:7" x14ac:dyDescent="0.25">
      <c r="A110" s="99" t="s">
        <v>616</v>
      </c>
      <c r="B110" s="118" t="s">
        <v>1729</v>
      </c>
      <c r="C110" s="159">
        <v>2.0299999999999999E-2</v>
      </c>
      <c r="D110" s="159"/>
      <c r="E110" s="131"/>
      <c r="F110" s="159">
        <f t="shared" si="3"/>
        <v>2.0299999999999999E-2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0.94610000000000005</v>
      </c>
      <c r="D150" s="159" t="s">
        <v>1338</v>
      </c>
      <c r="E150" s="132"/>
      <c r="F150" s="159">
        <f>IF(C150="","",C150)</f>
        <v>0.94610000000000005</v>
      </c>
    </row>
    <row r="151" spans="1:7" x14ac:dyDescent="0.25">
      <c r="A151" s="99" t="s">
        <v>639</v>
      </c>
      <c r="B151" s="99" t="s">
        <v>1732</v>
      </c>
      <c r="C151" s="159">
        <v>5.3900000000000003E-2</v>
      </c>
      <c r="D151" s="159" t="s">
        <v>1338</v>
      </c>
      <c r="E151" s="132"/>
      <c r="F151" s="159">
        <f>IF(C151="","",C151)</f>
        <v>5.3900000000000003E-2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0.30940000000000001</v>
      </c>
      <c r="D160" s="159" t="s">
        <v>1338</v>
      </c>
      <c r="E160" s="132"/>
      <c r="F160" s="159">
        <f>IF(C160="","",C160)</f>
        <v>0.30940000000000001</v>
      </c>
    </row>
    <row r="161" spans="1:7" x14ac:dyDescent="0.25">
      <c r="A161" s="99" t="s">
        <v>651</v>
      </c>
      <c r="B161" s="99" t="s">
        <v>652</v>
      </c>
      <c r="C161" s="159">
        <v>0.69059999999999999</v>
      </c>
      <c r="D161" s="159" t="s">
        <v>1338</v>
      </c>
      <c r="E161" s="132"/>
      <c r="F161" s="159">
        <f>IF(C161="","",C161)</f>
        <v>0.69059999999999999</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4.0800000000000003E-2</v>
      </c>
      <c r="D170" s="159" t="s">
        <v>1338</v>
      </c>
      <c r="E170" s="132"/>
      <c r="F170" s="159">
        <f>IF(C170="","",C170)</f>
        <v>4.0800000000000003E-2</v>
      </c>
    </row>
    <row r="171" spans="1:7" x14ac:dyDescent="0.25">
      <c r="A171" s="99" t="s">
        <v>663</v>
      </c>
      <c r="B171" s="119" t="s">
        <v>1735</v>
      </c>
      <c r="C171" s="159">
        <v>0.1865</v>
      </c>
      <c r="D171" s="159" t="s">
        <v>1338</v>
      </c>
      <c r="E171" s="132"/>
      <c r="F171" s="159">
        <f>IF(C171="","",C171)</f>
        <v>0.1865</v>
      </c>
    </row>
    <row r="172" spans="1:7" x14ac:dyDescent="0.25">
      <c r="A172" s="99" t="s">
        <v>665</v>
      </c>
      <c r="B172" s="119" t="s">
        <v>1736</v>
      </c>
      <c r="C172" s="159">
        <v>0.13569999999999999</v>
      </c>
      <c r="D172" s="159" t="s">
        <v>1338</v>
      </c>
      <c r="E172" s="131"/>
      <c r="F172" s="159">
        <f>IF(C172="","",C172)</f>
        <v>0.13569999999999999</v>
      </c>
    </row>
    <row r="173" spans="1:7" x14ac:dyDescent="0.25">
      <c r="A173" s="99" t="s">
        <v>667</v>
      </c>
      <c r="B173" s="119" t="s">
        <v>1737</v>
      </c>
      <c r="C173" s="159">
        <v>0.4471</v>
      </c>
      <c r="D173" s="159" t="s">
        <v>1338</v>
      </c>
      <c r="E173" s="131"/>
      <c r="F173" s="159">
        <f>IF(C173="","",C173)</f>
        <v>0.4471</v>
      </c>
    </row>
    <row r="174" spans="1:7" x14ac:dyDescent="0.25">
      <c r="A174" s="99" t="s">
        <v>669</v>
      </c>
      <c r="B174" s="119" t="s">
        <v>1738</v>
      </c>
      <c r="C174" s="159">
        <v>0.18990000000000001</v>
      </c>
      <c r="D174" s="159" t="s">
        <v>1338</v>
      </c>
      <c r="E174" s="131"/>
      <c r="F174" s="159">
        <f>IF(C174="","",C174)</f>
        <v>0.18990000000000001</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2.9999999999999997E-4</v>
      </c>
      <c r="D180" s="159" t="s">
        <v>1338</v>
      </c>
      <c r="E180" s="132"/>
      <c r="F180" s="159">
        <f>IF(C180="","",C180)</f>
        <v>2.9999999999999997E-4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174.01330428742818</v>
      </c>
      <c r="D187" s="156"/>
      <c r="E187" s="124"/>
      <c r="F187" s="125"/>
      <c r="G187" s="125"/>
    </row>
    <row r="188" spans="1:7" x14ac:dyDescent="0.25">
      <c r="A188" s="124"/>
      <c r="B188" s="126"/>
      <c r="C188" s="164"/>
      <c r="D188" s="164"/>
      <c r="E188" s="124"/>
      <c r="F188" s="125"/>
      <c r="G188" s="125"/>
    </row>
    <row r="189" spans="1:7" x14ac:dyDescent="0.25">
      <c r="B189" s="118" t="s">
        <v>688</v>
      </c>
      <c r="C189" s="164"/>
      <c r="D189" s="164"/>
      <c r="E189" s="124"/>
      <c r="F189" s="125"/>
      <c r="G189" s="125"/>
    </row>
    <row r="190" spans="1:7" x14ac:dyDescent="0.25">
      <c r="A190" s="99" t="s">
        <v>689</v>
      </c>
      <c r="B190" s="118" t="s">
        <v>1739</v>
      </c>
      <c r="C190" s="156">
        <v>1.4671000000000001</v>
      </c>
      <c r="D190" s="156">
        <v>94</v>
      </c>
      <c r="E190" s="124"/>
      <c r="F190" s="149">
        <f t="shared" ref="F190:F213" si="5">IF($C$214=0,"",IF(C190="[for completion]","",IF(C190="","",C190/$C$214)))</f>
        <v>5.32358669314514E-4</v>
      </c>
      <c r="G190" s="149">
        <f t="shared" ref="G190:G213" si="6">IF($D$214=0,"",IF(D190="[for completion]","",IF(D190="","",D190/$D$214)))</f>
        <v>5.9354675759297846E-3</v>
      </c>
    </row>
    <row r="191" spans="1:7" x14ac:dyDescent="0.25">
      <c r="A191" s="99" t="s">
        <v>690</v>
      </c>
      <c r="B191" s="118" t="s">
        <v>1740</v>
      </c>
      <c r="C191" s="156">
        <v>11.867800000000001</v>
      </c>
      <c r="D191" s="156">
        <v>296</v>
      </c>
      <c r="E191" s="124"/>
      <c r="F191" s="149">
        <f t="shared" si="5"/>
        <v>4.3064046184246403E-3</v>
      </c>
      <c r="G191" s="149">
        <f t="shared" si="6"/>
        <v>1.8690408536970387E-2</v>
      </c>
    </row>
    <row r="192" spans="1:7" x14ac:dyDescent="0.25">
      <c r="A192" s="99" t="s">
        <v>691</v>
      </c>
      <c r="B192" s="118" t="s">
        <v>1741</v>
      </c>
      <c r="C192" s="156">
        <v>32.4206</v>
      </c>
      <c r="D192" s="156">
        <v>503</v>
      </c>
      <c r="E192" s="124"/>
      <c r="F192" s="149">
        <f t="shared" si="5"/>
        <v>1.1764288374601684E-2</v>
      </c>
      <c r="G192" s="149">
        <f t="shared" si="6"/>
        <v>3.1761065858432781E-2</v>
      </c>
    </row>
    <row r="193" spans="1:7" x14ac:dyDescent="0.25">
      <c r="A193" s="99" t="s">
        <v>692</v>
      </c>
      <c r="B193" s="118" t="s">
        <v>1742</v>
      </c>
      <c r="C193" s="156">
        <v>95.310699999999997</v>
      </c>
      <c r="D193" s="156">
        <v>1070</v>
      </c>
      <c r="E193" s="124"/>
      <c r="F193" s="149">
        <f t="shared" si="5"/>
        <v>3.4584879983255976E-2</v>
      </c>
      <c r="G193" s="149">
        <f t="shared" si="6"/>
        <v>6.7563301130264569E-2</v>
      </c>
    </row>
    <row r="194" spans="1:7" x14ac:dyDescent="0.25">
      <c r="A194" s="99" t="s">
        <v>693</v>
      </c>
      <c r="B194" s="118" t="s">
        <v>1743</v>
      </c>
      <c r="C194" s="156">
        <v>546.23699999999997</v>
      </c>
      <c r="D194" s="156">
        <v>4283</v>
      </c>
      <c r="E194" s="124"/>
      <c r="F194" s="149">
        <f t="shared" si="5"/>
        <v>0.19821007596643184</v>
      </c>
      <c r="G194" s="149">
        <f t="shared" si="6"/>
        <v>0.27044263433731136</v>
      </c>
    </row>
    <row r="195" spans="1:7" x14ac:dyDescent="0.25">
      <c r="A195" s="99" t="s">
        <v>694</v>
      </c>
      <c r="B195" s="118" t="s">
        <v>1744</v>
      </c>
      <c r="C195" s="156">
        <v>822.26499999999999</v>
      </c>
      <c r="D195" s="156">
        <v>4729</v>
      </c>
      <c r="E195" s="124"/>
      <c r="F195" s="149">
        <f t="shared" si="5"/>
        <v>0.29837086853241007</v>
      </c>
      <c r="G195" s="149">
        <f t="shared" si="6"/>
        <v>0.29860453368693568</v>
      </c>
    </row>
    <row r="196" spans="1:7" x14ac:dyDescent="0.25">
      <c r="A196" s="99" t="s">
        <v>695</v>
      </c>
      <c r="B196" s="118" t="s">
        <v>1745</v>
      </c>
      <c r="C196" s="156">
        <v>717.34259999999995</v>
      </c>
      <c r="D196" s="156">
        <v>3228</v>
      </c>
      <c r="E196" s="124"/>
      <c r="F196" s="149">
        <f t="shared" si="5"/>
        <v>0.26029824277732511</v>
      </c>
      <c r="G196" s="149">
        <f t="shared" si="6"/>
        <v>0.20382648228831218</v>
      </c>
    </row>
    <row r="197" spans="1:7" x14ac:dyDescent="0.25">
      <c r="A197" s="99" t="s">
        <v>696</v>
      </c>
      <c r="B197" s="118" t="s">
        <v>1746</v>
      </c>
      <c r="C197" s="156">
        <v>242.40870000000001</v>
      </c>
      <c r="D197" s="156">
        <v>893</v>
      </c>
      <c r="E197" s="124"/>
      <c r="F197" s="149">
        <f t="shared" si="5"/>
        <v>8.7961538383383026E-2</v>
      </c>
      <c r="G197" s="149">
        <f t="shared" si="6"/>
        <v>5.6386941971332954E-2</v>
      </c>
    </row>
    <row r="198" spans="1:7" x14ac:dyDescent="0.25">
      <c r="A198" s="99" t="s">
        <v>697</v>
      </c>
      <c r="B198" s="118" t="s">
        <v>1747</v>
      </c>
      <c r="C198" s="156">
        <v>110.50660000000001</v>
      </c>
      <c r="D198" s="156">
        <v>344</v>
      </c>
      <c r="E198" s="124"/>
      <c r="F198" s="149">
        <f t="shared" si="5"/>
        <v>4.0098934310184221E-2</v>
      </c>
      <c r="G198" s="149">
        <f t="shared" si="6"/>
        <v>2.1721285597019638E-2</v>
      </c>
    </row>
    <row r="199" spans="1:7" x14ac:dyDescent="0.25">
      <c r="A199" s="99" t="s">
        <v>698</v>
      </c>
      <c r="B199" s="118" t="s">
        <v>1748</v>
      </c>
      <c r="C199" s="156">
        <v>63.512</v>
      </c>
      <c r="D199" s="156">
        <v>170</v>
      </c>
      <c r="E199" s="118"/>
      <c r="F199" s="149">
        <f t="shared" si="5"/>
        <v>2.3046257109606307E-2</v>
      </c>
      <c r="G199" s="149">
        <f t="shared" si="6"/>
        <v>1.0734356254341101E-2</v>
      </c>
    </row>
    <row r="200" spans="1:7" x14ac:dyDescent="0.25">
      <c r="A200" s="99" t="s">
        <v>699</v>
      </c>
      <c r="B200" s="118" t="s">
        <v>1749</v>
      </c>
      <c r="C200" s="156">
        <v>38.691499999999998</v>
      </c>
      <c r="D200" s="156">
        <v>92</v>
      </c>
      <c r="E200" s="118"/>
      <c r="F200" s="149">
        <f t="shared" si="5"/>
        <v>1.4039776057380217E-2</v>
      </c>
      <c r="G200" s="149">
        <f t="shared" si="6"/>
        <v>5.8091810317610661E-3</v>
      </c>
    </row>
    <row r="201" spans="1:7" x14ac:dyDescent="0.25">
      <c r="A201" s="99" t="s">
        <v>700</v>
      </c>
      <c r="B201" s="118" t="s">
        <v>1750</v>
      </c>
      <c r="C201" s="156">
        <v>24.1066</v>
      </c>
      <c r="D201" s="156">
        <v>51</v>
      </c>
      <c r="E201" s="118"/>
      <c r="F201" s="149">
        <f t="shared" si="5"/>
        <v>8.747432007155111E-3</v>
      </c>
      <c r="G201" s="149">
        <f t="shared" si="6"/>
        <v>3.2203068763023298E-3</v>
      </c>
    </row>
    <row r="202" spans="1:7" x14ac:dyDescent="0.25">
      <c r="A202" s="99" t="s">
        <v>701</v>
      </c>
      <c r="B202" s="118" t="s">
        <v>1751</v>
      </c>
      <c r="C202" s="156">
        <v>13.488200000000001</v>
      </c>
      <c r="D202" s="156">
        <v>26</v>
      </c>
      <c r="E202" s="118"/>
      <c r="F202" s="149">
        <f t="shared" si="5"/>
        <v>4.8943904324504316E-3</v>
      </c>
      <c r="G202" s="149">
        <f t="shared" si="6"/>
        <v>1.6417250741933447E-3</v>
      </c>
    </row>
    <row r="203" spans="1:7" x14ac:dyDescent="0.25">
      <c r="A203" s="99" t="s">
        <v>702</v>
      </c>
      <c r="B203" s="118" t="s">
        <v>1752</v>
      </c>
      <c r="C203" s="156">
        <v>17.144400000000001</v>
      </c>
      <c r="D203" s="156">
        <v>30</v>
      </c>
      <c r="E203" s="118"/>
      <c r="F203" s="149">
        <f t="shared" si="5"/>
        <v>6.2210960194913458E-3</v>
      </c>
      <c r="G203" s="149">
        <f t="shared" si="6"/>
        <v>1.8942981625307824E-3</v>
      </c>
    </row>
    <row r="204" spans="1:7" x14ac:dyDescent="0.25">
      <c r="A204" s="99" t="s">
        <v>703</v>
      </c>
      <c r="B204" s="118" t="s">
        <v>1753</v>
      </c>
      <c r="C204" s="156">
        <v>5.5795000000000003</v>
      </c>
      <c r="D204" s="156">
        <v>9</v>
      </c>
      <c r="E204" s="118"/>
      <c r="F204" s="149">
        <f t="shared" si="5"/>
        <v>2.0246030914323025E-3</v>
      </c>
      <c r="G204" s="149">
        <f t="shared" si="6"/>
        <v>5.6828944875923467E-4</v>
      </c>
    </row>
    <row r="205" spans="1:7" x14ac:dyDescent="0.25">
      <c r="A205" s="99" t="s">
        <v>704</v>
      </c>
      <c r="B205" s="118" t="s">
        <v>1754</v>
      </c>
      <c r="C205" s="156">
        <v>5.3951000000000002</v>
      </c>
      <c r="D205" s="156">
        <v>8</v>
      </c>
      <c r="F205" s="149">
        <f t="shared" si="5"/>
        <v>1.9576908573503745E-3</v>
      </c>
      <c r="G205" s="149">
        <f t="shared" si="6"/>
        <v>5.051461766748753E-4</v>
      </c>
    </row>
    <row r="206" spans="1:7" x14ac:dyDescent="0.25">
      <c r="A206" s="99" t="s">
        <v>705</v>
      </c>
      <c r="B206" s="118" t="s">
        <v>1755</v>
      </c>
      <c r="C206" s="156">
        <v>5.7823000000000002</v>
      </c>
      <c r="D206" s="156">
        <v>8</v>
      </c>
      <c r="E206" s="113"/>
      <c r="F206" s="149">
        <f t="shared" si="5"/>
        <v>2.0981920343380233E-3</v>
      </c>
      <c r="G206" s="149">
        <f t="shared" si="6"/>
        <v>5.051461766748753E-4</v>
      </c>
    </row>
    <row r="207" spans="1:7" x14ac:dyDescent="0.25">
      <c r="A207" s="99" t="s">
        <v>706</v>
      </c>
      <c r="B207" s="118" t="s">
        <v>1756</v>
      </c>
      <c r="C207" s="156">
        <v>2.3231000000000002</v>
      </c>
      <c r="D207" s="156">
        <v>3</v>
      </c>
      <c r="E207" s="113"/>
      <c r="F207" s="149">
        <f t="shared" si="5"/>
        <v>8.4297077546489506E-4</v>
      </c>
      <c r="G207" s="149">
        <f t="shared" si="6"/>
        <v>1.8942981625307822E-4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2755.8487999999998</v>
      </c>
      <c r="D214" s="158">
        <f>SUM(D190:D213)</f>
        <v>15837</v>
      </c>
      <c r="E214" s="113"/>
      <c r="F214" s="165">
        <f>SUM(F190:F213)</f>
        <v>1.0000000000000002</v>
      </c>
      <c r="G214" s="165">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0.8082857</v>
      </c>
      <c r="G216" s="99"/>
    </row>
    <row r="217" spans="1:7" x14ac:dyDescent="0.25">
      <c r="G217" s="99"/>
    </row>
    <row r="218" spans="1:7" x14ac:dyDescent="0.25">
      <c r="B218" s="118" t="s">
        <v>717</v>
      </c>
      <c r="G218" s="99"/>
    </row>
    <row r="219" spans="1:7" x14ac:dyDescent="0.25">
      <c r="A219" s="99" t="s">
        <v>718</v>
      </c>
      <c r="B219" s="99" t="s">
        <v>1762</v>
      </c>
      <c r="C219" s="156">
        <v>93.087299999999999</v>
      </c>
      <c r="D219" s="156">
        <v>1171</v>
      </c>
      <c r="F219" s="149">
        <f t="shared" ref="F219:F226" si="7">IF($C$227=0,"",IF(C219="[for completion]","",C219/$C$227))</f>
        <v>3.3778086809406957E-2</v>
      </c>
      <c r="G219" s="149">
        <f t="shared" ref="G219:G226" si="8">IF($D$227=0,"",IF(D219="[for completion]","",D219/$D$227))</f>
        <v>7.3940771610784869E-2</v>
      </c>
    </row>
    <row r="220" spans="1:7" x14ac:dyDescent="0.25">
      <c r="A220" s="99" t="s">
        <v>720</v>
      </c>
      <c r="B220" s="99" t="s">
        <v>1763</v>
      </c>
      <c r="C220" s="156">
        <v>120.79130000000001</v>
      </c>
      <c r="D220" s="156">
        <v>925</v>
      </c>
      <c r="F220" s="149">
        <f t="shared" si="7"/>
        <v>4.3830887964535645E-2</v>
      </c>
      <c r="G220" s="149">
        <f t="shared" si="8"/>
        <v>5.8407526678032458E-2</v>
      </c>
    </row>
    <row r="221" spans="1:7" x14ac:dyDescent="0.25">
      <c r="A221" s="99" t="s">
        <v>722</v>
      </c>
      <c r="B221" s="99" t="s">
        <v>1764</v>
      </c>
      <c r="C221" s="156">
        <v>181.86349999999999</v>
      </c>
      <c r="D221" s="156">
        <v>1142</v>
      </c>
      <c r="F221" s="149">
        <f t="shared" si="7"/>
        <v>6.5991827998691355E-2</v>
      </c>
      <c r="G221" s="149">
        <f t="shared" si="8"/>
        <v>7.2109616720338443E-2</v>
      </c>
    </row>
    <row r="222" spans="1:7" x14ac:dyDescent="0.25">
      <c r="A222" s="99" t="s">
        <v>724</v>
      </c>
      <c r="B222" s="99" t="s">
        <v>1765</v>
      </c>
      <c r="C222" s="156">
        <v>290.02350000000001</v>
      </c>
      <c r="D222" s="156">
        <v>1638</v>
      </c>
      <c r="F222" s="149">
        <f t="shared" si="7"/>
        <v>0.10523926421507594</v>
      </c>
      <c r="G222" s="149">
        <f t="shared" si="8"/>
        <v>0.10342867967418072</v>
      </c>
    </row>
    <row r="223" spans="1:7" x14ac:dyDescent="0.25">
      <c r="A223" s="99" t="s">
        <v>726</v>
      </c>
      <c r="B223" s="99" t="s">
        <v>1766</v>
      </c>
      <c r="C223" s="156">
        <v>408.5949</v>
      </c>
      <c r="D223" s="156">
        <v>2275</v>
      </c>
      <c r="F223" s="149">
        <f t="shared" si="7"/>
        <v>0.14826462903189752</v>
      </c>
      <c r="G223" s="149">
        <f t="shared" si="8"/>
        <v>0.14365094399191766</v>
      </c>
    </row>
    <row r="224" spans="1:7" x14ac:dyDescent="0.25">
      <c r="A224" s="99" t="s">
        <v>728</v>
      </c>
      <c r="B224" s="99" t="s">
        <v>1767</v>
      </c>
      <c r="C224" s="156">
        <v>466.2176</v>
      </c>
      <c r="D224" s="156">
        <v>2531</v>
      </c>
      <c r="F224" s="149">
        <f t="shared" si="7"/>
        <v>0.16917386759389702</v>
      </c>
      <c r="G224" s="149">
        <f t="shared" si="8"/>
        <v>0.15981562164551366</v>
      </c>
    </row>
    <row r="225" spans="1:7" x14ac:dyDescent="0.25">
      <c r="A225" s="99" t="s">
        <v>730</v>
      </c>
      <c r="B225" s="99" t="s">
        <v>1768</v>
      </c>
      <c r="C225" s="156">
        <v>1146.9517000000001</v>
      </c>
      <c r="D225" s="156">
        <v>5936</v>
      </c>
      <c r="F225" s="149">
        <f t="shared" si="7"/>
        <v>0.41618818129644847</v>
      </c>
      <c r="G225" s="149">
        <f t="shared" si="8"/>
        <v>0.37481846309275746</v>
      </c>
    </row>
    <row r="226" spans="1:7" x14ac:dyDescent="0.25">
      <c r="A226" s="99" t="s">
        <v>732</v>
      </c>
      <c r="B226" s="99" t="s">
        <v>1769</v>
      </c>
      <c r="C226" s="156">
        <v>48.319000000000003</v>
      </c>
      <c r="D226" s="156">
        <v>219</v>
      </c>
      <c r="F226" s="149">
        <f t="shared" si="7"/>
        <v>1.753325509004703E-2</v>
      </c>
      <c r="G226" s="149">
        <f t="shared" si="8"/>
        <v>1.3828376586474711E-2</v>
      </c>
    </row>
    <row r="227" spans="1:7" x14ac:dyDescent="0.25">
      <c r="A227" s="99" t="s">
        <v>734</v>
      </c>
      <c r="B227" s="127" t="s">
        <v>98</v>
      </c>
      <c r="C227" s="156">
        <f>SUM(C219:C226)</f>
        <v>2755.8488000000002</v>
      </c>
      <c r="D227" s="156">
        <f>SUM(D219:D226)</f>
        <v>15837</v>
      </c>
      <c r="F227" s="159">
        <f>SUM(F219:F226)</f>
        <v>0.99999999999999989</v>
      </c>
      <c r="G227" s="159">
        <f>SUM(G219:G226)</f>
        <v>1</v>
      </c>
    </row>
    <row r="228" spans="1:7" outlineLevel="1" x14ac:dyDescent="0.25">
      <c r="A228" s="99" t="s">
        <v>735</v>
      </c>
      <c r="B228" s="114" t="s">
        <v>1770</v>
      </c>
      <c r="C228" s="156">
        <v>46.812199999999997</v>
      </c>
      <c r="D228" s="156">
        <v>210</v>
      </c>
      <c r="F228" s="149">
        <f t="shared" ref="F228:F233" si="9">IF($C$227=0,"",IF(C228="[for completion]","",C228/$C$227))</f>
        <v>1.698649069571596E-2</v>
      </c>
      <c r="G228" s="149">
        <f t="shared" ref="G228:G233" si="10">IF($D$227=0,"",IF(D228="[for completion]","",D228/$D$227))</f>
        <v>1.3260087137715476E-2</v>
      </c>
    </row>
    <row r="229" spans="1:7" outlineLevel="1" x14ac:dyDescent="0.25">
      <c r="A229" s="99" t="s">
        <v>737</v>
      </c>
      <c r="B229" s="114" t="s">
        <v>1771</v>
      </c>
      <c r="C229" s="156">
        <v>1.5067999999999999</v>
      </c>
      <c r="D229" s="156">
        <v>9</v>
      </c>
      <c r="F229" s="149">
        <f t="shared" si="9"/>
        <v>5.4676439433106773E-4</v>
      </c>
      <c r="G229" s="149">
        <f t="shared" si="10"/>
        <v>5.6828944875923467E-4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0.70135612000000003</v>
      </c>
      <c r="G238" s="99"/>
    </row>
    <row r="239" spans="1:7" x14ac:dyDescent="0.25">
      <c r="G239" s="99"/>
    </row>
    <row r="240" spans="1:7" x14ac:dyDescent="0.25">
      <c r="B240" s="118" t="s">
        <v>717</v>
      </c>
      <c r="G240" s="99"/>
    </row>
    <row r="241" spans="1:7" x14ac:dyDescent="0.25">
      <c r="A241" s="99" t="s">
        <v>752</v>
      </c>
      <c r="B241" s="99" t="s">
        <v>1776</v>
      </c>
      <c r="C241" s="156">
        <v>162.00020000000001</v>
      </c>
      <c r="D241" s="156">
        <v>1691</v>
      </c>
      <c r="F241" s="149">
        <f t="shared" ref="F241:F248" si="11">IF($C$249=0,"",IF(C241="[Mark as ND1 if not relevant]","",C241/$C$249))</f>
        <v>5.8784141524170025E-2</v>
      </c>
      <c r="G241" s="149">
        <f t="shared" ref="G241:G248" si="12">IF($D$249=0,"",IF(D241="[Mark as ND1 if not relevant]","",D241/$D$249))</f>
        <v>0.10677527309465176</v>
      </c>
    </row>
    <row r="242" spans="1:7" x14ac:dyDescent="0.25">
      <c r="A242" s="99" t="s">
        <v>753</v>
      </c>
      <c r="B242" s="99" t="s">
        <v>1777</v>
      </c>
      <c r="C242" s="156">
        <v>202.19640000000001</v>
      </c>
      <c r="D242" s="156">
        <v>1321</v>
      </c>
      <c r="F242" s="149">
        <f t="shared" si="11"/>
        <v>7.3369920489466625E-2</v>
      </c>
      <c r="G242" s="149">
        <f t="shared" si="12"/>
        <v>8.3412262423438785E-2</v>
      </c>
    </row>
    <row r="243" spans="1:7" x14ac:dyDescent="0.25">
      <c r="A243" s="99" t="s">
        <v>754</v>
      </c>
      <c r="B243" s="99" t="s">
        <v>1778</v>
      </c>
      <c r="C243" s="156">
        <v>326.52269999999999</v>
      </c>
      <c r="D243" s="156">
        <v>1868</v>
      </c>
      <c r="F243" s="149">
        <f t="shared" si="11"/>
        <v>0.118483536487326</v>
      </c>
      <c r="G243" s="149">
        <f t="shared" si="12"/>
        <v>0.11795163225358338</v>
      </c>
    </row>
    <row r="244" spans="1:7" x14ac:dyDescent="0.25">
      <c r="A244" s="99" t="s">
        <v>755</v>
      </c>
      <c r="B244" s="99" t="s">
        <v>1779</v>
      </c>
      <c r="C244" s="156">
        <v>448.43729999999999</v>
      </c>
      <c r="D244" s="156">
        <v>2476</v>
      </c>
      <c r="F244" s="149">
        <f t="shared" si="11"/>
        <v>0.16272203187352047</v>
      </c>
      <c r="G244" s="149">
        <f t="shared" si="12"/>
        <v>0.15634274168087389</v>
      </c>
    </row>
    <row r="245" spans="1:7" x14ac:dyDescent="0.25">
      <c r="A245" s="99" t="s">
        <v>756</v>
      </c>
      <c r="B245" s="99" t="s">
        <v>1780</v>
      </c>
      <c r="C245" s="156">
        <v>711.15639999999996</v>
      </c>
      <c r="D245" s="156">
        <v>3703</v>
      </c>
      <c r="F245" s="149">
        <f t="shared" si="11"/>
        <v>0.25805349909086078</v>
      </c>
      <c r="G245" s="149">
        <f t="shared" si="12"/>
        <v>0.23381953652838289</v>
      </c>
    </row>
    <row r="246" spans="1:7" x14ac:dyDescent="0.25">
      <c r="A246" s="99" t="s">
        <v>757</v>
      </c>
      <c r="B246" s="99" t="s">
        <v>1781</v>
      </c>
      <c r="C246" s="156">
        <v>700.22850000000005</v>
      </c>
      <c r="D246" s="156">
        <v>3684</v>
      </c>
      <c r="F246" s="149">
        <f t="shared" si="11"/>
        <v>0.25408815077547614</v>
      </c>
      <c r="G246" s="149">
        <f t="shared" si="12"/>
        <v>0.23261981435878007</v>
      </c>
    </row>
    <row r="247" spans="1:7" x14ac:dyDescent="0.25">
      <c r="A247" s="99" t="s">
        <v>758</v>
      </c>
      <c r="B247" s="99" t="s">
        <v>1782</v>
      </c>
      <c r="C247" s="156">
        <v>204.83420000000001</v>
      </c>
      <c r="D247" s="156">
        <v>1091</v>
      </c>
      <c r="F247" s="149">
        <f t="shared" si="11"/>
        <v>7.4327084792427098E-2</v>
      </c>
      <c r="G247" s="149">
        <f t="shared" si="12"/>
        <v>6.8889309844036115E-2</v>
      </c>
    </row>
    <row r="248" spans="1:7" x14ac:dyDescent="0.25">
      <c r="A248" s="99" t="s">
        <v>759</v>
      </c>
      <c r="B248" s="99" t="s">
        <v>1769</v>
      </c>
      <c r="C248" s="156">
        <v>0.47299999999999998</v>
      </c>
      <c r="D248" s="156">
        <v>3</v>
      </c>
      <c r="F248" s="149">
        <f t="shared" si="11"/>
        <v>1.7163496675271029E-4</v>
      </c>
      <c r="G248" s="149">
        <f t="shared" si="12"/>
        <v>1.8942981625307822E-4</v>
      </c>
    </row>
    <row r="249" spans="1:7" x14ac:dyDescent="0.25">
      <c r="A249" s="99" t="s">
        <v>760</v>
      </c>
      <c r="B249" s="127" t="s">
        <v>98</v>
      </c>
      <c r="C249" s="156">
        <f>SUM(C241:C248)</f>
        <v>2755.8487000000005</v>
      </c>
      <c r="D249" s="156">
        <f>SUM(D241:D248)</f>
        <v>15837</v>
      </c>
      <c r="F249" s="159">
        <f>SUM(F241:F248)</f>
        <v>0.99999999999999989</v>
      </c>
      <c r="G249" s="159">
        <f>SUM(G241:G248)</f>
        <v>0.99999999999999989</v>
      </c>
    </row>
    <row r="250" spans="1:7" outlineLevel="1" x14ac:dyDescent="0.25">
      <c r="A250" s="99" t="s">
        <v>761</v>
      </c>
      <c r="B250" s="114" t="s">
        <v>1770</v>
      </c>
      <c r="C250" s="156">
        <v>0.47299999999999998</v>
      </c>
      <c r="D250" s="156">
        <v>3</v>
      </c>
      <c r="F250" s="149">
        <f t="shared" ref="F250:F255" si="13">IF($C$249=0,"",IF(C250="[for completion]","",C250/$C$249))</f>
        <v>1.7163496675271029E-4</v>
      </c>
      <c r="G250" s="149">
        <f t="shared" ref="G250:G255" si="14">IF($D$249=0,"",IF(D250="[for completion]","",D250/$D$249))</f>
        <v>1.8942981625307822E-4</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0.31909999999999999</v>
      </c>
      <c r="E277" s="94"/>
      <c r="F277" s="94"/>
    </row>
    <row r="278" spans="1:7" x14ac:dyDescent="0.25">
      <c r="A278" s="99" t="s">
        <v>792</v>
      </c>
      <c r="B278" s="99" t="s">
        <v>793</v>
      </c>
      <c r="C278" s="159">
        <v>0.68089999999999995</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8" zoomScale="60" zoomScaleNormal="85" workbookViewId="0">
      <selection activeCell="Q15" sqref="Q15"/>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52"/>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75" zoomScale="60" zoomScaleNormal="85" workbookViewId="0">
      <selection activeCell="Q15" sqref="Q15"/>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52"/>
      <c r="D27" s="78"/>
      <c r="F27" s="78"/>
      <c r="G27" s="30"/>
    </row>
    <row r="28" spans="1:7" x14ac:dyDescent="0.25">
      <c r="A28" s="30" t="s">
        <v>1119</v>
      </c>
      <c r="B28" s="30" t="s">
        <v>526</v>
      </c>
      <c r="C28" s="152"/>
      <c r="D28" s="78"/>
      <c r="F28" s="78"/>
      <c r="G28" s="30"/>
    </row>
    <row r="29" spans="1:7" x14ac:dyDescent="0.25">
      <c r="A29" s="30" t="s">
        <v>1120</v>
      </c>
      <c r="B29" s="30" t="s">
        <v>528</v>
      </c>
      <c r="C29" s="152"/>
      <c r="D29" s="78"/>
      <c r="F29" s="78"/>
      <c r="G29" s="30"/>
    </row>
    <row r="30" spans="1:7" x14ac:dyDescent="0.25">
      <c r="A30" s="30" t="s">
        <v>1121</v>
      </c>
      <c r="B30" s="30" t="s">
        <v>530</v>
      </c>
      <c r="C30" s="152"/>
      <c r="D30" s="78"/>
      <c r="F30" s="78"/>
      <c r="G30" s="30"/>
    </row>
    <row r="31" spans="1:7" x14ac:dyDescent="0.25">
      <c r="A31" s="30" t="s">
        <v>1122</v>
      </c>
      <c r="B31" s="30" t="s">
        <v>532</v>
      </c>
      <c r="C31" s="152"/>
      <c r="D31" s="78"/>
      <c r="F31" s="78"/>
      <c r="G31" s="30"/>
    </row>
    <row r="32" spans="1:7" x14ac:dyDescent="0.25">
      <c r="A32" s="30" t="s">
        <v>1123</v>
      </c>
      <c r="B32" s="30" t="s">
        <v>534</v>
      </c>
      <c r="C32" s="152"/>
      <c r="D32" s="78"/>
      <c r="F32" s="78"/>
      <c r="G32" s="30"/>
    </row>
    <row r="33" spans="1:7" x14ac:dyDescent="0.25">
      <c r="A33" s="30" t="s">
        <v>1124</v>
      </c>
      <c r="B33" s="30" t="s">
        <v>536</v>
      </c>
      <c r="C33" s="152"/>
      <c r="D33" s="78"/>
      <c r="F33" s="78"/>
      <c r="G33" s="30"/>
    </row>
    <row r="34" spans="1:7" x14ac:dyDescent="0.25">
      <c r="A34" s="30" t="s">
        <v>1125</v>
      </c>
      <c r="B34" s="30" t="s">
        <v>538</v>
      </c>
      <c r="C34" s="152"/>
      <c r="D34" s="78"/>
      <c r="F34" s="78"/>
      <c r="G34" s="30"/>
    </row>
    <row r="35" spans="1:7" x14ac:dyDescent="0.25">
      <c r="A35" s="30" t="s">
        <v>1126</v>
      </c>
      <c r="B35" s="30" t="s">
        <v>540</v>
      </c>
      <c r="C35" s="152"/>
      <c r="D35" s="78"/>
      <c r="F35" s="78"/>
      <c r="G35" s="30"/>
    </row>
    <row r="36" spans="1:7" x14ac:dyDescent="0.25">
      <c r="A36" s="30" t="s">
        <v>1127</v>
      </c>
      <c r="B36" s="30" t="s">
        <v>542</v>
      </c>
      <c r="C36" s="152"/>
      <c r="D36" s="78"/>
      <c r="F36" s="78"/>
      <c r="G36" s="30"/>
    </row>
    <row r="37" spans="1:7" x14ac:dyDescent="0.25">
      <c r="A37" s="30" t="s">
        <v>1128</v>
      </c>
      <c r="B37" s="30" t="s">
        <v>544</v>
      </c>
      <c r="C37" s="152"/>
      <c r="D37" s="78"/>
      <c r="F37" s="78"/>
      <c r="G37" s="30"/>
    </row>
    <row r="38" spans="1:7" x14ac:dyDescent="0.25">
      <c r="A38" s="30" t="s">
        <v>1129</v>
      </c>
      <c r="B38" s="30" t="s">
        <v>546</v>
      </c>
      <c r="C38" s="152"/>
      <c r="D38" s="78"/>
      <c r="F38" s="78"/>
      <c r="G38" s="30"/>
    </row>
    <row r="39" spans="1:7" x14ac:dyDescent="0.25">
      <c r="A39" s="30" t="s">
        <v>1130</v>
      </c>
      <c r="B39" s="30" t="s">
        <v>548</v>
      </c>
      <c r="C39" s="152"/>
      <c r="D39" s="78"/>
      <c r="F39" s="78"/>
      <c r="G39" s="30"/>
    </row>
    <row r="40" spans="1:7" x14ac:dyDescent="0.25">
      <c r="A40" s="30" t="s">
        <v>1131</v>
      </c>
      <c r="B40" s="30" t="s">
        <v>550</v>
      </c>
      <c r="C40" s="152"/>
      <c r="D40" s="78"/>
      <c r="F40" s="78"/>
      <c r="G40" s="30"/>
    </row>
    <row r="41" spans="1:7" x14ac:dyDescent="0.25">
      <c r="A41" s="30" t="s">
        <v>1132</v>
      </c>
      <c r="B41" s="30" t="s">
        <v>552</v>
      </c>
      <c r="C41" s="152"/>
      <c r="D41" s="78"/>
      <c r="F41" s="78"/>
      <c r="G41" s="30"/>
    </row>
    <row r="42" spans="1:7" x14ac:dyDescent="0.25">
      <c r="A42" s="30" t="s">
        <v>1133</v>
      </c>
      <c r="B42" s="30" t="s">
        <v>3</v>
      </c>
      <c r="C42" s="152"/>
      <c r="D42" s="78"/>
      <c r="F42" s="78"/>
      <c r="G42" s="30"/>
    </row>
    <row r="43" spans="1:7" x14ac:dyDescent="0.25">
      <c r="A43" s="30" t="s">
        <v>1134</v>
      </c>
      <c r="B43" s="30" t="s">
        <v>555</v>
      </c>
      <c r="C43" s="152"/>
      <c r="D43" s="78"/>
      <c r="F43" s="78"/>
      <c r="G43" s="30"/>
    </row>
    <row r="44" spans="1:7" x14ac:dyDescent="0.25">
      <c r="A44" s="30" t="s">
        <v>1135</v>
      </c>
      <c r="B44" s="30" t="s">
        <v>557</v>
      </c>
      <c r="C44" s="152"/>
      <c r="D44" s="78"/>
      <c r="F44" s="78"/>
      <c r="G44" s="30"/>
    </row>
    <row r="45" spans="1:7" x14ac:dyDescent="0.25">
      <c r="A45" s="30" t="s">
        <v>1136</v>
      </c>
      <c r="B45" s="30" t="s">
        <v>559</v>
      </c>
      <c r="C45" s="152"/>
      <c r="D45" s="78"/>
      <c r="F45" s="78"/>
      <c r="G45" s="30"/>
    </row>
    <row r="46" spans="1:7" x14ac:dyDescent="0.25">
      <c r="A46" s="30" t="s">
        <v>1137</v>
      </c>
      <c r="B46" s="30" t="s">
        <v>561</v>
      </c>
      <c r="C46" s="152"/>
      <c r="D46" s="78"/>
      <c r="F46" s="78"/>
      <c r="G46" s="30"/>
    </row>
    <row r="47" spans="1:7" x14ac:dyDescent="0.25">
      <c r="A47" s="30" t="s">
        <v>1138</v>
      </c>
      <c r="B47" s="30" t="s">
        <v>563</v>
      </c>
      <c r="C47" s="152"/>
      <c r="D47" s="78"/>
      <c r="F47" s="78"/>
      <c r="G47" s="30"/>
    </row>
    <row r="48" spans="1:7" x14ac:dyDescent="0.25">
      <c r="A48" s="30" t="s">
        <v>1139</v>
      </c>
      <c r="B48" s="30" t="s">
        <v>565</v>
      </c>
      <c r="C48" s="152"/>
      <c r="D48" s="78"/>
      <c r="F48" s="78"/>
      <c r="G48" s="30"/>
    </row>
    <row r="49" spans="1:7" x14ac:dyDescent="0.25">
      <c r="A49" s="30" t="s">
        <v>1140</v>
      </c>
      <c r="B49" s="30" t="s">
        <v>567</v>
      </c>
      <c r="C49" s="152"/>
      <c r="D49" s="78"/>
      <c r="F49" s="78"/>
      <c r="G49" s="30"/>
    </row>
    <row r="50" spans="1:7" x14ac:dyDescent="0.25">
      <c r="A50" s="30" t="s">
        <v>1141</v>
      </c>
      <c r="B50" s="30" t="s">
        <v>569</v>
      </c>
      <c r="C50" s="152"/>
      <c r="D50" s="78"/>
      <c r="F50" s="78"/>
      <c r="G50" s="30"/>
    </row>
    <row r="51" spans="1:7" x14ac:dyDescent="0.25">
      <c r="A51" s="30" t="s">
        <v>1142</v>
      </c>
      <c r="B51" s="30" t="s">
        <v>571</v>
      </c>
      <c r="C51" s="152"/>
      <c r="D51" s="78"/>
      <c r="F51" s="78"/>
      <c r="G51" s="30"/>
    </row>
    <row r="52" spans="1:7" x14ac:dyDescent="0.25">
      <c r="A52" s="30" t="s">
        <v>1143</v>
      </c>
      <c r="B52" s="30" t="s">
        <v>573</v>
      </c>
      <c r="C52" s="152"/>
      <c r="D52" s="78"/>
      <c r="F52" s="78"/>
      <c r="G52" s="30"/>
    </row>
    <row r="53" spans="1:7" x14ac:dyDescent="0.25">
      <c r="A53" s="30" t="s">
        <v>1144</v>
      </c>
      <c r="B53" s="30" t="s">
        <v>6</v>
      </c>
      <c r="C53" s="152"/>
      <c r="D53" s="78"/>
      <c r="F53" s="78"/>
      <c r="G53" s="30"/>
    </row>
    <row r="54" spans="1:7" x14ac:dyDescent="0.25">
      <c r="A54" s="30" t="s">
        <v>1145</v>
      </c>
      <c r="B54" s="30" t="s">
        <v>576</v>
      </c>
      <c r="C54" s="152"/>
      <c r="D54" s="78"/>
      <c r="F54" s="78"/>
      <c r="G54" s="30"/>
    </row>
    <row r="55" spans="1:7" x14ac:dyDescent="0.25">
      <c r="A55" s="30" t="s">
        <v>1146</v>
      </c>
      <c r="B55" s="78" t="s">
        <v>270</v>
      </c>
      <c r="C55" s="197">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7">
        <f>SUM(C60:C69)</f>
        <v>0</v>
      </c>
      <c r="D59" s="78"/>
      <c r="F59" s="78"/>
      <c r="G59" s="30"/>
    </row>
    <row r="60" spans="1:7" x14ac:dyDescent="0.25">
      <c r="A60" s="30" t="s">
        <v>1151</v>
      </c>
      <c r="B60" s="47" t="s">
        <v>272</v>
      </c>
      <c r="C60" s="152"/>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topLeftCell="A25" zoomScale="60" zoomScaleNormal="85" workbookViewId="0">
      <selection activeCell="Q15" sqref="Q15"/>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99" t="s">
        <v>1811</v>
      </c>
    </row>
    <row r="7" spans="1:13" x14ac:dyDescent="0.25">
      <c r="A7" s="1" t="s">
        <v>1303</v>
      </c>
      <c r="B7" s="44" t="s">
        <v>1304</v>
      </c>
      <c r="C7" s="99" t="s">
        <v>1812</v>
      </c>
    </row>
    <row r="8" spans="1:13" x14ac:dyDescent="0.25">
      <c r="A8" s="1" t="s">
        <v>1305</v>
      </c>
      <c r="B8" s="44" t="s">
        <v>1306</v>
      </c>
      <c r="C8" s="99" t="s">
        <v>1813</v>
      </c>
    </row>
    <row r="9" spans="1:13" x14ac:dyDescent="0.25">
      <c r="A9" s="1" t="s">
        <v>1307</v>
      </c>
      <c r="B9" s="44" t="s">
        <v>1308</v>
      </c>
      <c r="C9" s="99" t="s">
        <v>1788</v>
      </c>
    </row>
    <row r="10" spans="1:13" ht="44.25" customHeight="1" x14ac:dyDescent="0.25">
      <c r="A10" s="1" t="s">
        <v>1309</v>
      </c>
      <c r="B10" s="44" t="s">
        <v>1793</v>
      </c>
      <c r="C10" s="99" t="s">
        <v>1794</v>
      </c>
    </row>
    <row r="11" spans="1:13" ht="54.75" customHeight="1" x14ac:dyDescent="0.25">
      <c r="A11" s="1" t="s">
        <v>1310</v>
      </c>
      <c r="B11" s="44" t="s">
        <v>1795</v>
      </c>
      <c r="C11" s="99" t="s">
        <v>1814</v>
      </c>
    </row>
    <row r="12" spans="1:13" ht="45" x14ac:dyDescent="0.25">
      <c r="A12" s="1" t="s">
        <v>1311</v>
      </c>
      <c r="B12" s="44" t="s">
        <v>1312</v>
      </c>
      <c r="C12" s="99" t="s">
        <v>1791</v>
      </c>
    </row>
    <row r="13" spans="1:13" x14ac:dyDescent="0.25">
      <c r="A13" s="1" t="s">
        <v>1313</v>
      </c>
      <c r="B13" s="44" t="s">
        <v>1314</v>
      </c>
      <c r="C13" s="99" t="s">
        <v>1790</v>
      </c>
    </row>
    <row r="14" spans="1:13" ht="30" x14ac:dyDescent="0.25">
      <c r="A14" s="1" t="s">
        <v>1315</v>
      </c>
      <c r="B14" s="44" t="s">
        <v>1316</v>
      </c>
      <c r="C14" s="99" t="s">
        <v>1789</v>
      </c>
    </row>
    <row r="15" spans="1:13" x14ac:dyDescent="0.25">
      <c r="A15" s="1" t="s">
        <v>1317</v>
      </c>
      <c r="B15" s="44" t="s">
        <v>1318</v>
      </c>
      <c r="C15" s="99" t="s">
        <v>1792</v>
      </c>
    </row>
    <row r="16" spans="1:13" ht="30" x14ac:dyDescent="0.25">
      <c r="A16" s="1" t="s">
        <v>1319</v>
      </c>
      <c r="B16" s="48" t="s">
        <v>1320</v>
      </c>
      <c r="C16" s="99" t="s">
        <v>1787</v>
      </c>
    </row>
    <row r="17" spans="1:3" ht="30" customHeight="1" x14ac:dyDescent="0.25">
      <c r="A17" s="1" t="s">
        <v>1321</v>
      </c>
      <c r="B17" s="48" t="s">
        <v>1322</v>
      </c>
      <c r="C17" s="99" t="s">
        <v>1815</v>
      </c>
    </row>
    <row r="18" spans="1:3" x14ac:dyDescent="0.25">
      <c r="A18" s="1" t="s">
        <v>1323</v>
      </c>
      <c r="B18" s="48" t="s">
        <v>1324</v>
      </c>
      <c r="C18" s="99"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85" workbookViewId="0">
      <selection activeCell="Q15" sqref="Q15"/>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5"/>
    </row>
    <row r="4" spans="1:1" ht="34.5" x14ac:dyDescent="0.25">
      <c r="A4" s="176" t="s">
        <v>1505</v>
      </c>
    </row>
    <row r="5" spans="1:1" ht="34.5" x14ac:dyDescent="0.25">
      <c r="A5" s="176" t="s">
        <v>1506</v>
      </c>
    </row>
    <row r="6" spans="1:1" ht="34.5" x14ac:dyDescent="0.25">
      <c r="A6" s="176" t="s">
        <v>1507</v>
      </c>
    </row>
    <row r="7" spans="1:1" ht="17.25" x14ac:dyDescent="0.25">
      <c r="A7" s="176"/>
    </row>
    <row r="8" spans="1:1" ht="18.75" x14ac:dyDescent="0.25">
      <c r="A8" s="177" t="s">
        <v>1508</v>
      </c>
    </row>
    <row r="9" spans="1:1" ht="34.5" x14ac:dyDescent="0.3">
      <c r="A9" s="178" t="s">
        <v>1509</v>
      </c>
    </row>
    <row r="10" spans="1:1" ht="69" x14ac:dyDescent="0.25">
      <c r="A10" s="179" t="s">
        <v>1510</v>
      </c>
    </row>
    <row r="11" spans="1:1" ht="34.5" x14ac:dyDescent="0.25">
      <c r="A11" s="179" t="s">
        <v>1511</v>
      </c>
    </row>
    <row r="12" spans="1:1" ht="17.25" x14ac:dyDescent="0.25">
      <c r="A12" s="179" t="s">
        <v>1512</v>
      </c>
    </row>
    <row r="13" spans="1:1" ht="17.25" x14ac:dyDescent="0.25">
      <c r="A13" s="179" t="s">
        <v>1513</v>
      </c>
    </row>
    <row r="14" spans="1:1" ht="34.5" x14ac:dyDescent="0.25">
      <c r="A14" s="179" t="s">
        <v>1514</v>
      </c>
    </row>
    <row r="15" spans="1:1" ht="17.25" x14ac:dyDescent="0.25">
      <c r="A15" s="179"/>
    </row>
    <row r="16" spans="1:1" ht="18.75" x14ac:dyDescent="0.25">
      <c r="A16" s="177" t="s">
        <v>1515</v>
      </c>
    </row>
    <row r="17" spans="1:1" ht="17.25" x14ac:dyDescent="0.25">
      <c r="A17" s="180" t="s">
        <v>1516</v>
      </c>
    </row>
    <row r="18" spans="1:1" ht="34.5" x14ac:dyDescent="0.25">
      <c r="A18" s="181" t="s">
        <v>1517</v>
      </c>
    </row>
    <row r="19" spans="1:1" ht="34.5" x14ac:dyDescent="0.25">
      <c r="A19" s="181" t="s">
        <v>1518</v>
      </c>
    </row>
    <row r="20" spans="1:1" ht="51.75" x14ac:dyDescent="0.25">
      <c r="A20" s="181" t="s">
        <v>1519</v>
      </c>
    </row>
    <row r="21" spans="1:1" ht="86.25" x14ac:dyDescent="0.25">
      <c r="A21" s="181" t="s">
        <v>1520</v>
      </c>
    </row>
    <row r="22" spans="1:1" ht="51.75" x14ac:dyDescent="0.25">
      <c r="A22" s="181" t="s">
        <v>1521</v>
      </c>
    </row>
    <row r="23" spans="1:1" ht="34.5" x14ac:dyDescent="0.25">
      <c r="A23" s="181" t="s">
        <v>1522</v>
      </c>
    </row>
    <row r="24" spans="1:1" ht="17.25" x14ac:dyDescent="0.25">
      <c r="A24" s="181" t="s">
        <v>1523</v>
      </c>
    </row>
    <row r="25" spans="1:1" ht="17.25" x14ac:dyDescent="0.25">
      <c r="A25" s="180" t="s">
        <v>1524</v>
      </c>
    </row>
    <row r="26" spans="1:1" ht="51.75" x14ac:dyDescent="0.3">
      <c r="A26" s="182" t="s">
        <v>1525</v>
      </c>
    </row>
    <row r="27" spans="1:1" ht="17.25" x14ac:dyDescent="0.3">
      <c r="A27" s="182" t="s">
        <v>1526</v>
      </c>
    </row>
    <row r="28" spans="1:1" ht="17.25" x14ac:dyDescent="0.25">
      <c r="A28" s="180" t="s">
        <v>1527</v>
      </c>
    </row>
    <row r="29" spans="1:1" ht="34.5" x14ac:dyDescent="0.25">
      <c r="A29" s="181" t="s">
        <v>1528</v>
      </c>
    </row>
    <row r="30" spans="1:1" ht="34.5" x14ac:dyDescent="0.25">
      <c r="A30" s="181" t="s">
        <v>1529</v>
      </c>
    </row>
    <row r="31" spans="1:1" ht="34.5" x14ac:dyDescent="0.25">
      <c r="A31" s="181" t="s">
        <v>1530</v>
      </c>
    </row>
    <row r="32" spans="1:1" ht="34.5" x14ac:dyDescent="0.25">
      <c r="A32" s="181" t="s">
        <v>1531</v>
      </c>
    </row>
    <row r="33" spans="1:1" ht="17.25" x14ac:dyDescent="0.25">
      <c r="A33" s="181"/>
    </row>
    <row r="34" spans="1:1" ht="18.75" x14ac:dyDescent="0.25">
      <c r="A34" s="177" t="s">
        <v>1532</v>
      </c>
    </row>
    <row r="35" spans="1:1" ht="17.25" x14ac:dyDescent="0.25">
      <c r="A35" s="180" t="s">
        <v>1533</v>
      </c>
    </row>
    <row r="36" spans="1:1" ht="34.5" x14ac:dyDescent="0.25">
      <c r="A36" s="181" t="s">
        <v>1534</v>
      </c>
    </row>
    <row r="37" spans="1:1" ht="34.5" x14ac:dyDescent="0.25">
      <c r="A37" s="181" t="s">
        <v>1535</v>
      </c>
    </row>
    <row r="38" spans="1:1" ht="34.5" x14ac:dyDescent="0.25">
      <c r="A38" s="181" t="s">
        <v>1536</v>
      </c>
    </row>
    <row r="39" spans="1:1" ht="17.25" x14ac:dyDescent="0.25">
      <c r="A39" s="181" t="s">
        <v>1537</v>
      </c>
    </row>
    <row r="40" spans="1:1" ht="34.5" x14ac:dyDescent="0.25">
      <c r="A40" s="181" t="s">
        <v>1538</v>
      </c>
    </row>
    <row r="41" spans="1:1" ht="17.25" x14ac:dyDescent="0.25">
      <c r="A41" s="180" t="s">
        <v>1539</v>
      </c>
    </row>
    <row r="42" spans="1:1" ht="17.25" x14ac:dyDescent="0.25">
      <c r="A42" s="181" t="s">
        <v>1540</v>
      </c>
    </row>
    <row r="43" spans="1:1" ht="17.25" x14ac:dyDescent="0.3">
      <c r="A43" s="182" t="s">
        <v>1541</v>
      </c>
    </row>
    <row r="44" spans="1:1" ht="17.25" x14ac:dyDescent="0.25">
      <c r="A44" s="180" t="s">
        <v>1542</v>
      </c>
    </row>
    <row r="45" spans="1:1" ht="34.5" x14ac:dyDescent="0.3">
      <c r="A45" s="182" t="s">
        <v>1543</v>
      </c>
    </row>
    <row r="46" spans="1:1" ht="34.5" x14ac:dyDescent="0.25">
      <c r="A46" s="181" t="s">
        <v>1544</v>
      </c>
    </row>
    <row r="47" spans="1:1" ht="34.5" x14ac:dyDescent="0.25">
      <c r="A47" s="181" t="s">
        <v>1545</v>
      </c>
    </row>
    <row r="48" spans="1:1" ht="17.25" x14ac:dyDescent="0.25">
      <c r="A48" s="181" t="s">
        <v>1546</v>
      </c>
    </row>
    <row r="49" spans="1:1" ht="17.25" x14ac:dyDescent="0.3">
      <c r="A49" s="182" t="s">
        <v>1547</v>
      </c>
    </row>
    <row r="50" spans="1:1" ht="17.25" x14ac:dyDescent="0.25">
      <c r="A50" s="180" t="s">
        <v>1548</v>
      </c>
    </row>
    <row r="51" spans="1:1" ht="34.5" x14ac:dyDescent="0.3">
      <c r="A51" s="182" t="s">
        <v>1549</v>
      </c>
    </row>
    <row r="52" spans="1:1" ht="17.25" x14ac:dyDescent="0.25">
      <c r="A52" s="181" t="s">
        <v>1550</v>
      </c>
    </row>
    <row r="53" spans="1:1" ht="34.5" x14ac:dyDescent="0.3">
      <c r="A53" s="182" t="s">
        <v>1551</v>
      </c>
    </row>
    <row r="54" spans="1:1" ht="17.25" x14ac:dyDescent="0.25">
      <c r="A54" s="180" t="s">
        <v>1552</v>
      </c>
    </row>
    <row r="55" spans="1:1" ht="17.25" x14ac:dyDescent="0.3">
      <c r="A55" s="182" t="s">
        <v>1553</v>
      </c>
    </row>
    <row r="56" spans="1:1" ht="34.5" x14ac:dyDescent="0.25">
      <c r="A56" s="181" t="s">
        <v>1554</v>
      </c>
    </row>
    <row r="57" spans="1:1" ht="17.25" x14ac:dyDescent="0.25">
      <c r="A57" s="181" t="s">
        <v>1555</v>
      </c>
    </row>
    <row r="58" spans="1:1" ht="17.25" x14ac:dyDescent="0.25">
      <c r="A58" s="181" t="s">
        <v>1556</v>
      </c>
    </row>
    <row r="59" spans="1:1" ht="17.25" x14ac:dyDescent="0.25">
      <c r="A59" s="180" t="s">
        <v>1557</v>
      </c>
    </row>
    <row r="60" spans="1:1" ht="34.5" x14ac:dyDescent="0.25">
      <c r="A60" s="181" t="s">
        <v>1558</v>
      </c>
    </row>
    <row r="61" spans="1:1" ht="17.25" x14ac:dyDescent="0.25">
      <c r="A61" s="183"/>
    </row>
    <row r="62" spans="1:1" ht="18.75" x14ac:dyDescent="0.25">
      <c r="A62" s="177" t="s">
        <v>1559</v>
      </c>
    </row>
    <row r="63" spans="1:1" ht="17.25" x14ac:dyDescent="0.25">
      <c r="A63" s="180" t="s">
        <v>1560</v>
      </c>
    </row>
    <row r="64" spans="1:1" ht="34.5" x14ac:dyDescent="0.25">
      <c r="A64" s="181" t="s">
        <v>1561</v>
      </c>
    </row>
    <row r="65" spans="1:1" ht="17.25" x14ac:dyDescent="0.25">
      <c r="A65" s="181" t="s">
        <v>1562</v>
      </c>
    </row>
    <row r="66" spans="1:1" ht="34.5" x14ac:dyDescent="0.25">
      <c r="A66" s="179" t="s">
        <v>1563</v>
      </c>
    </row>
    <row r="67" spans="1:1" ht="34.5" x14ac:dyDescent="0.25">
      <c r="A67" s="179" t="s">
        <v>1564</v>
      </c>
    </row>
    <row r="68" spans="1:1" ht="34.5" x14ac:dyDescent="0.25">
      <c r="A68" s="179" t="s">
        <v>1565</v>
      </c>
    </row>
    <row r="69" spans="1:1" ht="17.25" x14ac:dyDescent="0.25">
      <c r="A69" s="184" t="s">
        <v>1566</v>
      </c>
    </row>
    <row r="70" spans="1:1" ht="51.75" x14ac:dyDescent="0.25">
      <c r="A70" s="179" t="s">
        <v>1567</v>
      </c>
    </row>
    <row r="71" spans="1:1" ht="17.25" x14ac:dyDescent="0.25">
      <c r="A71" s="179" t="s">
        <v>1568</v>
      </c>
    </row>
    <row r="72" spans="1:1" ht="17.25" x14ac:dyDescent="0.25">
      <c r="A72" s="184" t="s">
        <v>1569</v>
      </c>
    </row>
    <row r="73" spans="1:1" ht="17.25" x14ac:dyDescent="0.25">
      <c r="A73" s="179" t="s">
        <v>1570</v>
      </c>
    </row>
    <row r="74" spans="1:1" ht="17.25" x14ac:dyDescent="0.25">
      <c r="A74" s="184" t="s">
        <v>1571</v>
      </c>
    </row>
    <row r="75" spans="1:1" ht="34.5" x14ac:dyDescent="0.25">
      <c r="A75" s="179" t="s">
        <v>1572</v>
      </c>
    </row>
    <row r="76" spans="1:1" ht="17.25" x14ac:dyDescent="0.25">
      <c r="A76" s="179" t="s">
        <v>1573</v>
      </c>
    </row>
    <row r="77" spans="1:1" ht="51.75" x14ac:dyDescent="0.25">
      <c r="A77" s="179" t="s">
        <v>1574</v>
      </c>
    </row>
    <row r="78" spans="1:1" ht="17.25" x14ac:dyDescent="0.25">
      <c r="A78" s="184" t="s">
        <v>1575</v>
      </c>
    </row>
    <row r="79" spans="1:1" ht="17.25" x14ac:dyDescent="0.3">
      <c r="A79" s="185" t="s">
        <v>1576</v>
      </c>
    </row>
    <row r="80" spans="1:1" ht="17.25" x14ac:dyDescent="0.25">
      <c r="A80" s="184" t="s">
        <v>1577</v>
      </c>
    </row>
    <row r="81" spans="1:1" ht="34.5" x14ac:dyDescent="0.25">
      <c r="A81" s="179" t="s">
        <v>1578</v>
      </c>
    </row>
    <row r="82" spans="1:1" ht="34.5" x14ac:dyDescent="0.25">
      <c r="A82" s="179" t="s">
        <v>1579</v>
      </c>
    </row>
    <row r="83" spans="1:1" ht="34.5" x14ac:dyDescent="0.25">
      <c r="A83" s="179" t="s">
        <v>1580</v>
      </c>
    </row>
    <row r="84" spans="1:1" ht="34.5" x14ac:dyDescent="0.25">
      <c r="A84" s="179" t="s">
        <v>1581</v>
      </c>
    </row>
    <row r="85" spans="1:1" ht="34.5" x14ac:dyDescent="0.25">
      <c r="A85" s="179" t="s">
        <v>1582</v>
      </c>
    </row>
    <row r="86" spans="1:1" ht="17.25" x14ac:dyDescent="0.25">
      <c r="A86" s="184" t="s">
        <v>1583</v>
      </c>
    </row>
    <row r="87" spans="1:1" ht="17.25" x14ac:dyDescent="0.25">
      <c r="A87" s="179" t="s">
        <v>1584</v>
      </c>
    </row>
    <row r="88" spans="1:1" ht="34.5" x14ac:dyDescent="0.25">
      <c r="A88" s="179" t="s">
        <v>1585</v>
      </c>
    </row>
    <row r="89" spans="1:1" ht="17.25" x14ac:dyDescent="0.25">
      <c r="A89" s="184" t="s">
        <v>1586</v>
      </c>
    </row>
    <row r="90" spans="1:1" ht="34.5" x14ac:dyDescent="0.25">
      <c r="A90" s="179" t="s">
        <v>1587</v>
      </c>
    </row>
    <row r="91" spans="1:1" ht="17.25" x14ac:dyDescent="0.25">
      <c r="A91" s="184" t="s">
        <v>1588</v>
      </c>
    </row>
    <row r="92" spans="1:1" ht="17.25" x14ac:dyDescent="0.3">
      <c r="A92" s="185" t="s">
        <v>1589</v>
      </c>
    </row>
    <row r="93" spans="1:1" ht="17.25" x14ac:dyDescent="0.25">
      <c r="A93" s="179" t="s">
        <v>1590</v>
      </c>
    </row>
    <row r="94" spans="1:1" ht="17.25" x14ac:dyDescent="0.25">
      <c r="A94" s="179"/>
    </row>
    <row r="95" spans="1:1" ht="18.75" x14ac:dyDescent="0.25">
      <c r="A95" s="177" t="s">
        <v>1591</v>
      </c>
    </row>
    <row r="96" spans="1:1" ht="34.5" x14ac:dyDescent="0.3">
      <c r="A96" s="185" t="s">
        <v>1592</v>
      </c>
    </row>
    <row r="97" spans="1:1" ht="17.25" x14ac:dyDescent="0.3">
      <c r="A97" s="185" t="s">
        <v>1593</v>
      </c>
    </row>
    <row r="98" spans="1:1" ht="17.25" x14ac:dyDescent="0.25">
      <c r="A98" s="184" t="s">
        <v>1594</v>
      </c>
    </row>
    <row r="99" spans="1:1" ht="17.25" x14ac:dyDescent="0.25">
      <c r="A99" s="176" t="s">
        <v>1595</v>
      </c>
    </row>
    <row r="100" spans="1:1" ht="17.25" x14ac:dyDescent="0.25">
      <c r="A100" s="179" t="s">
        <v>1596</v>
      </c>
    </row>
    <row r="101" spans="1:1" ht="17.25" x14ac:dyDescent="0.25">
      <c r="A101" s="179" t="s">
        <v>1597</v>
      </c>
    </row>
    <row r="102" spans="1:1" ht="17.25" x14ac:dyDescent="0.25">
      <c r="A102" s="179" t="s">
        <v>1598</v>
      </c>
    </row>
    <row r="103" spans="1:1" ht="17.25" x14ac:dyDescent="0.25">
      <c r="A103" s="179" t="s">
        <v>1599</v>
      </c>
    </row>
    <row r="104" spans="1:1" ht="34.5" x14ac:dyDescent="0.25">
      <c r="A104" s="179" t="s">
        <v>1600</v>
      </c>
    </row>
    <row r="105" spans="1:1" ht="17.25" x14ac:dyDescent="0.25">
      <c r="A105" s="176" t="s">
        <v>1601</v>
      </c>
    </row>
    <row r="106" spans="1:1" ht="17.25" x14ac:dyDescent="0.25">
      <c r="A106" s="179" t="s">
        <v>1602</v>
      </c>
    </row>
    <row r="107" spans="1:1" ht="17.25" x14ac:dyDescent="0.25">
      <c r="A107" s="179" t="s">
        <v>1603</v>
      </c>
    </row>
    <row r="108" spans="1:1" ht="17.25" x14ac:dyDescent="0.25">
      <c r="A108" s="179" t="s">
        <v>1604</v>
      </c>
    </row>
    <row r="109" spans="1:1" ht="17.25" x14ac:dyDescent="0.25">
      <c r="A109" s="179" t="s">
        <v>1605</v>
      </c>
    </row>
    <row r="110" spans="1:1" ht="17.25" x14ac:dyDescent="0.25">
      <c r="A110" s="179" t="s">
        <v>1606</v>
      </c>
    </row>
    <row r="111" spans="1:1" ht="17.25" x14ac:dyDescent="0.25">
      <c r="A111" s="179" t="s">
        <v>1607</v>
      </c>
    </row>
    <row r="112" spans="1:1" ht="17.25" x14ac:dyDescent="0.25">
      <c r="A112" s="184" t="s">
        <v>1608</v>
      </c>
    </row>
    <row r="113" spans="1:1" ht="17.25" x14ac:dyDescent="0.25">
      <c r="A113" s="179" t="s">
        <v>1609</v>
      </c>
    </row>
    <row r="114" spans="1:1" ht="17.25" x14ac:dyDescent="0.25">
      <c r="A114" s="176" t="s">
        <v>1610</v>
      </c>
    </row>
    <row r="115" spans="1:1" ht="17.25" x14ac:dyDescent="0.25">
      <c r="A115" s="179" t="s">
        <v>1611</v>
      </c>
    </row>
    <row r="116" spans="1:1" ht="17.25" x14ac:dyDescent="0.25">
      <c r="A116" s="179" t="s">
        <v>1612</v>
      </c>
    </row>
    <row r="117" spans="1:1" ht="17.25" x14ac:dyDescent="0.25">
      <c r="A117" s="176" t="s">
        <v>1613</v>
      </c>
    </row>
    <row r="118" spans="1:1" ht="17.25" x14ac:dyDescent="0.25">
      <c r="A118" s="179" t="s">
        <v>1614</v>
      </c>
    </row>
    <row r="119" spans="1:1" ht="17.25" x14ac:dyDescent="0.25">
      <c r="A119" s="179" t="s">
        <v>1615</v>
      </c>
    </row>
    <row r="120" spans="1:1" ht="17.25" x14ac:dyDescent="0.25">
      <c r="A120" s="179" t="s">
        <v>1616</v>
      </c>
    </row>
    <row r="121" spans="1:1" ht="17.25" x14ac:dyDescent="0.25">
      <c r="A121" s="184" t="s">
        <v>1617</v>
      </c>
    </row>
    <row r="122" spans="1:1" ht="17.25" x14ac:dyDescent="0.25">
      <c r="A122" s="176" t="s">
        <v>1618</v>
      </c>
    </row>
    <row r="123" spans="1:1" ht="17.25" x14ac:dyDescent="0.25">
      <c r="A123" s="176" t="s">
        <v>1619</v>
      </c>
    </row>
    <row r="124" spans="1:1" ht="17.25" x14ac:dyDescent="0.25">
      <c r="A124" s="179" t="s">
        <v>1620</v>
      </c>
    </row>
    <row r="125" spans="1:1" ht="17.25" x14ac:dyDescent="0.25">
      <c r="A125" s="179" t="s">
        <v>1621</v>
      </c>
    </row>
    <row r="126" spans="1:1" ht="17.25" x14ac:dyDescent="0.25">
      <c r="A126" s="179" t="s">
        <v>1622</v>
      </c>
    </row>
    <row r="127" spans="1:1" ht="17.25" x14ac:dyDescent="0.25">
      <c r="A127" s="179" t="s">
        <v>1623</v>
      </c>
    </row>
    <row r="128" spans="1:1" ht="17.25" x14ac:dyDescent="0.25">
      <c r="A128" s="179" t="s">
        <v>1624</v>
      </c>
    </row>
    <row r="129" spans="1:1" ht="17.25" x14ac:dyDescent="0.25">
      <c r="A129" s="184" t="s">
        <v>1625</v>
      </c>
    </row>
    <row r="130" spans="1:1" ht="34.5" x14ac:dyDescent="0.25">
      <c r="A130" s="179" t="s">
        <v>1626</v>
      </c>
    </row>
    <row r="131" spans="1:1" ht="69" x14ac:dyDescent="0.25">
      <c r="A131" s="179" t="s">
        <v>1627</v>
      </c>
    </row>
    <row r="132" spans="1:1" ht="34.5" x14ac:dyDescent="0.25">
      <c r="A132" s="179" t="s">
        <v>1628</v>
      </c>
    </row>
    <row r="133" spans="1:1" ht="17.25" x14ac:dyDescent="0.25">
      <c r="A133" s="184" t="s">
        <v>1629</v>
      </c>
    </row>
    <row r="134" spans="1:1" ht="34.5" x14ac:dyDescent="0.25">
      <c r="A134" s="176" t="s">
        <v>1630</v>
      </c>
    </row>
    <row r="135" spans="1:1" ht="17.25" x14ac:dyDescent="0.25">
      <c r="A135" s="176"/>
    </row>
    <row r="136" spans="1:1" ht="18.75" x14ac:dyDescent="0.25">
      <c r="A136" s="177" t="s">
        <v>1631</v>
      </c>
    </row>
    <row r="137" spans="1:1" ht="17.25" x14ac:dyDescent="0.25">
      <c r="A137" s="179" t="s">
        <v>1632</v>
      </c>
    </row>
    <row r="138" spans="1:1" ht="34.5" x14ac:dyDescent="0.25">
      <c r="A138" s="181" t="s">
        <v>1633</v>
      </c>
    </row>
    <row r="139" spans="1:1" ht="34.5" x14ac:dyDescent="0.25">
      <c r="A139" s="181" t="s">
        <v>1634</v>
      </c>
    </row>
    <row r="140" spans="1:1" ht="17.25" x14ac:dyDescent="0.25">
      <c r="A140" s="180" t="s">
        <v>1635</v>
      </c>
    </row>
    <row r="141" spans="1:1" ht="17.25" x14ac:dyDescent="0.25">
      <c r="A141" s="186" t="s">
        <v>1636</v>
      </c>
    </row>
    <row r="142" spans="1:1" ht="34.5" x14ac:dyDescent="0.3">
      <c r="A142" s="182" t="s">
        <v>1637</v>
      </c>
    </row>
    <row r="143" spans="1:1" ht="17.25" x14ac:dyDescent="0.25">
      <c r="A143" s="181" t="s">
        <v>1638</v>
      </c>
    </row>
    <row r="144" spans="1:1" ht="17.25" x14ac:dyDescent="0.25">
      <c r="A144" s="181" t="s">
        <v>1639</v>
      </c>
    </row>
    <row r="145" spans="1:1" ht="17.25" x14ac:dyDescent="0.25">
      <c r="A145" s="186" t="s">
        <v>1640</v>
      </c>
    </row>
    <row r="146" spans="1:1" ht="17.25" x14ac:dyDescent="0.25">
      <c r="A146" s="180" t="s">
        <v>1641</v>
      </c>
    </row>
    <row r="147" spans="1:1" ht="17.25" x14ac:dyDescent="0.25">
      <c r="A147" s="186" t="s">
        <v>1642</v>
      </c>
    </row>
    <row r="148" spans="1:1" ht="17.25" x14ac:dyDescent="0.25">
      <c r="A148" s="181" t="s">
        <v>1643</v>
      </c>
    </row>
    <row r="149" spans="1:1" ht="17.25" x14ac:dyDescent="0.25">
      <c r="A149" s="181" t="s">
        <v>1644</v>
      </c>
    </row>
    <row r="150" spans="1:1" ht="17.25" x14ac:dyDescent="0.25">
      <c r="A150" s="181" t="s">
        <v>1645</v>
      </c>
    </row>
    <row r="151" spans="1:1" ht="34.5" x14ac:dyDescent="0.25">
      <c r="A151" s="186" t="s">
        <v>1646</v>
      </c>
    </row>
    <row r="152" spans="1:1" ht="17.25" x14ac:dyDescent="0.25">
      <c r="A152" s="180" t="s">
        <v>1647</v>
      </c>
    </row>
    <row r="153" spans="1:1" ht="17.25" x14ac:dyDescent="0.25">
      <c r="A153" s="181" t="s">
        <v>1648</v>
      </c>
    </row>
    <row r="154" spans="1:1" ht="17.25" x14ac:dyDescent="0.25">
      <c r="A154" s="181" t="s">
        <v>1649</v>
      </c>
    </row>
    <row r="155" spans="1:1" ht="17.25" x14ac:dyDescent="0.25">
      <c r="A155" s="181" t="s">
        <v>1650</v>
      </c>
    </row>
    <row r="156" spans="1:1" ht="17.25" x14ac:dyDescent="0.25">
      <c r="A156" s="181" t="s">
        <v>1651</v>
      </c>
    </row>
    <row r="157" spans="1:1" ht="34.5" x14ac:dyDescent="0.25">
      <c r="A157" s="181" t="s">
        <v>1652</v>
      </c>
    </row>
    <row r="158" spans="1:1" ht="34.5" x14ac:dyDescent="0.25">
      <c r="A158" s="181" t="s">
        <v>1653</v>
      </c>
    </row>
    <row r="159" spans="1:1" ht="17.25" x14ac:dyDescent="0.25">
      <c r="A159" s="180" t="s">
        <v>1654</v>
      </c>
    </row>
    <row r="160" spans="1:1" ht="34.5" x14ac:dyDescent="0.25">
      <c r="A160" s="181" t="s">
        <v>1655</v>
      </c>
    </row>
    <row r="161" spans="1:1" ht="34.5" x14ac:dyDescent="0.25">
      <c r="A161" s="181" t="s">
        <v>1656</v>
      </c>
    </row>
    <row r="162" spans="1:1" ht="17.25" x14ac:dyDescent="0.25">
      <c r="A162" s="181" t="s">
        <v>1657</v>
      </c>
    </row>
    <row r="163" spans="1:1" ht="17.25" x14ac:dyDescent="0.25">
      <c r="A163" s="180" t="s">
        <v>1658</v>
      </c>
    </row>
    <row r="164" spans="1:1" ht="34.5" x14ac:dyDescent="0.3">
      <c r="A164" s="187" t="s">
        <v>1659</v>
      </c>
    </row>
    <row r="165" spans="1:1" ht="34.5" x14ac:dyDescent="0.25">
      <c r="A165" s="181" t="s">
        <v>1660</v>
      </c>
    </row>
    <row r="166" spans="1:1" ht="17.25" x14ac:dyDescent="0.25">
      <c r="A166" s="180" t="s">
        <v>1661</v>
      </c>
    </row>
    <row r="167" spans="1:1" ht="17.25" x14ac:dyDescent="0.25">
      <c r="A167" s="181" t="s">
        <v>1662</v>
      </c>
    </row>
    <row r="168" spans="1:1" ht="17.25" x14ac:dyDescent="0.25">
      <c r="A168" s="180" t="s">
        <v>1663</v>
      </c>
    </row>
    <row r="169" spans="1:1" ht="17.25" x14ac:dyDescent="0.3">
      <c r="A169" s="182" t="s">
        <v>1664</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85" workbookViewId="0">
      <selection activeCell="Q15" sqref="Q15"/>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7"/>
      <c r="C2" s="168"/>
      <c r="D2" s="168"/>
      <c r="E2" s="168"/>
      <c r="F2" s="168"/>
      <c r="G2" s="168"/>
      <c r="H2" s="168"/>
      <c r="I2" s="168"/>
      <c r="J2" s="169"/>
    </row>
    <row r="3" spans="2:11" x14ac:dyDescent="0.25">
      <c r="B3" s="23"/>
      <c r="C3" s="21"/>
      <c r="D3" s="193" t="s">
        <v>1502</v>
      </c>
      <c r="E3" s="193"/>
      <c r="F3" s="193"/>
      <c r="G3" s="193"/>
      <c r="H3" s="193"/>
      <c r="I3" s="21"/>
      <c r="J3" s="24"/>
    </row>
    <row r="4" spans="2:11" ht="66" customHeight="1" x14ac:dyDescent="0.25">
      <c r="B4" s="23"/>
      <c r="C4" s="21"/>
      <c r="D4" s="193"/>
      <c r="E4" s="193"/>
      <c r="F4" s="193"/>
      <c r="G4" s="193"/>
      <c r="H4" s="193"/>
      <c r="I4" s="21"/>
      <c r="J4" s="24"/>
    </row>
    <row r="5" spans="2:11" x14ac:dyDescent="0.25">
      <c r="B5" s="23"/>
      <c r="C5" s="21"/>
      <c r="D5" s="21"/>
      <c r="E5" s="170"/>
      <c r="F5" s="171"/>
      <c r="G5" s="21"/>
      <c r="H5" s="21"/>
      <c r="I5" s="21"/>
      <c r="J5" s="24"/>
    </row>
    <row r="6" spans="2:11" x14ac:dyDescent="0.25">
      <c r="B6" s="23"/>
      <c r="C6" s="21"/>
      <c r="D6" s="194" t="s">
        <v>1503</v>
      </c>
      <c r="E6" s="195"/>
      <c r="F6" s="195"/>
      <c r="G6" s="195"/>
      <c r="H6" s="195"/>
      <c r="I6" s="21"/>
      <c r="J6" s="24"/>
    </row>
    <row r="7" spans="2:11" x14ac:dyDescent="0.25">
      <c r="B7" s="23"/>
      <c r="C7" s="21"/>
      <c r="D7" s="21"/>
      <c r="E7" s="21"/>
      <c r="F7" s="172"/>
      <c r="G7" s="21"/>
      <c r="H7" s="21"/>
      <c r="I7" s="21"/>
      <c r="J7" s="24"/>
    </row>
    <row r="8" spans="2:11" x14ac:dyDescent="0.25">
      <c r="B8" s="23"/>
      <c r="C8" s="21"/>
      <c r="D8" s="21"/>
      <c r="E8" s="21"/>
      <c r="F8" s="21"/>
      <c r="G8" s="21"/>
      <c r="H8" s="21"/>
      <c r="I8" s="21"/>
      <c r="J8" s="24"/>
    </row>
    <row r="9" spans="2:11" ht="15.75" thickBot="1" x14ac:dyDescent="0.3">
      <c r="B9" s="173"/>
      <c r="C9" s="25"/>
      <c r="D9" s="25"/>
      <c r="E9" s="25"/>
      <c r="F9" s="25"/>
      <c r="G9" s="25"/>
      <c r="H9" s="25"/>
      <c r="I9" s="25"/>
      <c r="J9" s="174"/>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49" zoomScale="60" zoomScaleNormal="85" workbookViewId="0">
      <selection activeCell="Q15" sqref="Q15"/>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6" t="s">
        <v>1469</v>
      </c>
      <c r="B1" s="196"/>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62">
        <v>45.0426</v>
      </c>
      <c r="H75" s="28"/>
    </row>
    <row r="76" spans="1:14" x14ac:dyDescent="0.25">
      <c r="A76" s="30" t="s">
        <v>1436</v>
      </c>
      <c r="B76" s="30" t="s">
        <v>1464</v>
      </c>
      <c r="C76" s="162">
        <v>317.0437</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66">
        <v>1.4E-3</v>
      </c>
      <c r="D82" s="144" t="s">
        <v>1338</v>
      </c>
      <c r="E82" s="163" t="s">
        <v>1338</v>
      </c>
      <c r="F82" s="163" t="s">
        <v>1338</v>
      </c>
      <c r="G82" s="166">
        <f>IF(C82="","",C82)</f>
        <v>1.4E-3</v>
      </c>
      <c r="H82" s="28"/>
    </row>
    <row r="83" spans="1:8" x14ac:dyDescent="0.25">
      <c r="A83" s="30" t="s">
        <v>1443</v>
      </c>
      <c r="B83" s="30" t="s">
        <v>1804</v>
      </c>
      <c r="C83" s="166">
        <v>2.9999999999999997E-4</v>
      </c>
      <c r="D83" s="163" t="s">
        <v>1338</v>
      </c>
      <c r="E83" s="163" t="s">
        <v>1338</v>
      </c>
      <c r="F83" s="163" t="s">
        <v>1338</v>
      </c>
      <c r="G83" s="161">
        <f>IF(C83="","",C83)</f>
        <v>2.9999999999999997E-4</v>
      </c>
      <c r="H83" s="28"/>
    </row>
    <row r="84" spans="1:8" x14ac:dyDescent="0.25">
      <c r="A84" s="30" t="s">
        <v>1444</v>
      </c>
      <c r="B84" s="30" t="s">
        <v>1805</v>
      </c>
      <c r="C84" s="166">
        <v>2.0000000000000001E-4</v>
      </c>
      <c r="D84" s="163" t="s">
        <v>1338</v>
      </c>
      <c r="E84" s="163" t="s">
        <v>1338</v>
      </c>
      <c r="F84" s="163" t="s">
        <v>1338</v>
      </c>
      <c r="G84" s="161">
        <f>IF(C84="","",C84)</f>
        <v>2.0000000000000001E-4</v>
      </c>
      <c r="H84" s="28"/>
    </row>
    <row r="85" spans="1:8" x14ac:dyDescent="0.25">
      <c r="A85" s="30" t="s">
        <v>1445</v>
      </c>
      <c r="B85" s="30" t="s">
        <v>1806</v>
      </c>
      <c r="C85" s="166">
        <v>2.0000000000000001E-4</v>
      </c>
      <c r="D85" s="163" t="s">
        <v>1338</v>
      </c>
      <c r="E85" s="163" t="s">
        <v>1338</v>
      </c>
      <c r="F85" s="163" t="s">
        <v>1338</v>
      </c>
      <c r="G85" s="161">
        <f>IF(C85="","",C85)</f>
        <v>2.0000000000000001E-4</v>
      </c>
      <c r="H85" s="28"/>
    </row>
    <row r="86" spans="1:8" x14ac:dyDescent="0.25">
      <c r="A86" s="30" t="s">
        <v>1456</v>
      </c>
      <c r="B86" s="30" t="s">
        <v>1807</v>
      </c>
      <c r="C86" s="166">
        <v>0</v>
      </c>
      <c r="D86" s="163" t="s">
        <v>1338</v>
      </c>
      <c r="E86" s="163" t="s">
        <v>1338</v>
      </c>
      <c r="F86" s="163" t="s">
        <v>1338</v>
      </c>
      <c r="G86" s="161">
        <f>IF(C86="","",C86)</f>
        <v>0</v>
      </c>
      <c r="H86" s="28"/>
    </row>
    <row r="87" spans="1:8" outlineLevel="1" x14ac:dyDescent="0.25">
      <c r="A87" s="30" t="s">
        <v>1446</v>
      </c>
      <c r="B87" s="30" t="s">
        <v>1808</v>
      </c>
      <c r="C87" s="166">
        <v>0.998</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9EC9E9-12A3-4E45-BC99-B279F33C761E}"/>
</file>

<file path=customXml/itemProps2.xml><?xml version="1.0" encoding="utf-8"?>
<ds:datastoreItem xmlns:ds="http://schemas.openxmlformats.org/officeDocument/2006/customXml" ds:itemID="{D99738D0-F74D-40BF-9C0D-EC516A66C24B}"/>
</file>

<file path=customXml/itemProps3.xml><?xml version="1.0" encoding="utf-8"?>
<ds:datastoreItem xmlns:ds="http://schemas.openxmlformats.org/officeDocument/2006/customXml" ds:itemID="{6D743768-B811-415B-96DB-09C8B73F73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2018-07-12T09:35:48Z</cp:lastPrinted>
  <dcterms:created xsi:type="dcterms:W3CDTF">2018-07-12T07:42:17Z</dcterms:created>
  <dcterms:modified xsi:type="dcterms:W3CDTF">2018-07-12T09:36:05Z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